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-12" yWindow="-12" windowWidth="20520" windowHeight="4068"/>
  </bookViews>
  <sheets>
    <sheet name="2.1.1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HU71" i="1" l="1"/>
  <c r="HU70" i="1"/>
  <c r="HU69" i="1"/>
  <c r="HU68" i="1"/>
  <c r="HU67" i="1"/>
  <c r="HU66" i="1"/>
  <c r="HU65" i="1"/>
  <c r="F65" i="1"/>
  <c r="HU64" i="1"/>
  <c r="HU63" i="1"/>
  <c r="HU62" i="1"/>
  <c r="HU61" i="1"/>
  <c r="HU60" i="1"/>
  <c r="HU59" i="1"/>
  <c r="HU58" i="1"/>
  <c r="HU57" i="1"/>
  <c r="HU56" i="1"/>
  <c r="HU55" i="1"/>
  <c r="HU54" i="1"/>
  <c r="HU53" i="1"/>
  <c r="HU52" i="1"/>
  <c r="HU51" i="1"/>
  <c r="HU50" i="1"/>
  <c r="HU49" i="1"/>
  <c r="HU48" i="1"/>
  <c r="O48" i="1"/>
  <c r="N48" i="1"/>
  <c r="L48" i="1"/>
  <c r="J48" i="1"/>
  <c r="HU47" i="1"/>
  <c r="O47" i="1"/>
  <c r="N47" i="1"/>
  <c r="M47" i="1"/>
  <c r="L47" i="1"/>
  <c r="HU46" i="1"/>
  <c r="O46" i="1"/>
  <c r="N46" i="1"/>
  <c r="L46" i="1"/>
  <c r="HU45" i="1"/>
  <c r="O45" i="1"/>
  <c r="N45" i="1"/>
  <c r="L45" i="1"/>
  <c r="HU44" i="1"/>
  <c r="HU43" i="1"/>
  <c r="O43" i="1"/>
  <c r="N43" i="1"/>
  <c r="M43" i="1"/>
  <c r="L43" i="1"/>
  <c r="K43" i="1"/>
  <c r="K48" i="1" s="1"/>
  <c r="J43" i="1"/>
  <c r="M48" i="1" s="1"/>
  <c r="I43" i="1"/>
  <c r="HU42" i="1"/>
  <c r="O42" i="1"/>
  <c r="N42" i="1"/>
  <c r="M42" i="1"/>
  <c r="L42" i="1"/>
  <c r="K42" i="1"/>
  <c r="K47" i="1" s="1"/>
  <c r="J42" i="1"/>
  <c r="J47" i="1" s="1"/>
  <c r="I42" i="1"/>
  <c r="HU41" i="1"/>
  <c r="O41" i="1"/>
  <c r="N41" i="1"/>
  <c r="M41" i="1"/>
  <c r="M46" i="1" s="1"/>
  <c r="L41" i="1"/>
  <c r="K41" i="1"/>
  <c r="K46" i="1" s="1"/>
  <c r="J41" i="1"/>
  <c r="J46" i="1" s="1"/>
  <c r="I41" i="1"/>
  <c r="HU40" i="1"/>
  <c r="O40" i="1"/>
  <c r="N40" i="1"/>
  <c r="M40" i="1"/>
  <c r="M45" i="1" s="1"/>
  <c r="L40" i="1"/>
  <c r="K40" i="1"/>
  <c r="K45" i="1" s="1"/>
  <c r="J40" i="1"/>
  <c r="J45" i="1" s="1"/>
  <c r="I40" i="1"/>
  <c r="HU39" i="1"/>
  <c r="HU38" i="1"/>
  <c r="HU37" i="1"/>
  <c r="HU36" i="1"/>
  <c r="HU35" i="1"/>
  <c r="HU34" i="1"/>
  <c r="HU33" i="1"/>
  <c r="HU32" i="1"/>
  <c r="HU31" i="1"/>
  <c r="HU30" i="1"/>
  <c r="HU29" i="1"/>
  <c r="HU28" i="1"/>
  <c r="HU27" i="1"/>
  <c r="HU26" i="1"/>
  <c r="N26" i="1"/>
  <c r="M26" i="1"/>
  <c r="L26" i="1"/>
  <c r="K26" i="1"/>
  <c r="HU25" i="1"/>
  <c r="N25" i="1"/>
  <c r="M25" i="1"/>
  <c r="L25" i="1"/>
  <c r="K25" i="1"/>
  <c r="HU24" i="1"/>
  <c r="N24" i="1"/>
  <c r="M24" i="1"/>
  <c r="L24" i="1"/>
  <c r="K24" i="1"/>
  <c r="HU23" i="1"/>
  <c r="N23" i="1"/>
  <c r="M23" i="1"/>
  <c r="L23" i="1"/>
  <c r="K23" i="1"/>
  <c r="HU22" i="1"/>
  <c r="HU21" i="1"/>
  <c r="HU20" i="1"/>
  <c r="HU19" i="1"/>
  <c r="HU18" i="1"/>
  <c r="HU17" i="1"/>
  <c r="HU16" i="1"/>
  <c r="HU15" i="1"/>
  <c r="HU5" i="1"/>
  <c r="HU4" i="1"/>
  <c r="G2" i="1"/>
</calcChain>
</file>

<file path=xl/sharedStrings.xml><?xml version="1.0" encoding="utf-8"?>
<sst xmlns="http://schemas.openxmlformats.org/spreadsheetml/2006/main" count="170" uniqueCount="39">
  <si>
    <t xml:space="preserve">Evolución de la las principales variables ocupacionales </t>
  </si>
  <si>
    <t>Encuesta continua</t>
  </si>
  <si>
    <t>Período</t>
  </si>
  <si>
    <t>Actividad</t>
  </si>
  <si>
    <t>Empleo</t>
  </si>
  <si>
    <t>Desempleo</t>
  </si>
  <si>
    <t>Subempleo</t>
  </si>
  <si>
    <t>I</t>
  </si>
  <si>
    <t>IV</t>
  </si>
  <si>
    <t>III</t>
  </si>
  <si>
    <t>II</t>
  </si>
  <si>
    <t>Encuesta puntual</t>
  </si>
  <si>
    <t>Mayo</t>
  </si>
  <si>
    <t>Octubre</t>
  </si>
  <si>
    <t xml:space="preserve">Mayo </t>
  </si>
  <si>
    <t>Agosto</t>
  </si>
  <si>
    <t>Abr-Mayo</t>
  </si>
  <si>
    <t>Abril</t>
  </si>
  <si>
    <t>Noviembre</t>
  </si>
  <si>
    <r>
      <t>Fuente:</t>
    </r>
    <r>
      <rPr>
        <sz val="8"/>
        <rFont val="Arial"/>
        <family val="2"/>
      </rPr>
      <t xml:space="preserve"> Ministerio de Economía y Producción en base a Encuesta Permanente de Hogares, INDEC.</t>
    </r>
  </si>
  <si>
    <t>s/d</t>
  </si>
  <si>
    <t>TOTAL URBANO</t>
  </si>
  <si>
    <r>
      <t xml:space="preserve">Población 
total </t>
    </r>
    <r>
      <rPr>
        <b/>
        <vertAlign val="superscript"/>
        <sz val="8"/>
        <rFont val="Arial"/>
        <family val="2"/>
      </rPr>
      <t>1</t>
    </r>
  </si>
  <si>
    <t>PEA</t>
  </si>
  <si>
    <t>Ocupados</t>
  </si>
  <si>
    <t>Desocupados</t>
  </si>
  <si>
    <t>Subocupados</t>
  </si>
  <si>
    <t>Subocupados Demandantes</t>
  </si>
  <si>
    <t>Subocupados No Demandantes</t>
  </si>
  <si>
    <t>I.10</t>
  </si>
  <si>
    <t>II.10</t>
  </si>
  <si>
    <t>III.10</t>
  </si>
  <si>
    <t>IV.10</t>
  </si>
  <si>
    <t>TOTAL AGLOMERADOS EPH</t>
  </si>
  <si>
    <r>
      <t xml:space="preserve">Población 
total  </t>
    </r>
    <r>
      <rPr>
        <b/>
        <vertAlign val="superscript"/>
        <sz val="10"/>
        <rFont val="Arial"/>
        <family val="2"/>
      </rPr>
      <t>2</t>
    </r>
  </si>
  <si>
    <t>IV.17</t>
  </si>
  <si>
    <t>I.18</t>
  </si>
  <si>
    <t>II.18</t>
  </si>
  <si>
    <t>III.18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</si>
</sst>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"/>
    <numFmt numFmtId="168" formatCode="0.0_)"/>
    <numFmt numFmtId="169" formatCode="_ * #,##0.00_ ;_ * \-#,##0.00_ ;_ * \-??_ ;_ @_ "/>
    <numFmt numFmtId="170" formatCode="#,##0.0"/>
    <numFmt numFmtId="171" formatCode="#,##0,"/>
    <numFmt numFmtId="172" formatCode="#,##0,,"/>
    <numFmt numFmtId="173" formatCode="_ [$€-2]\ * #,##0.00_ ;_ [$€-2]\ * \-#,##0.00_ ;_ [$€-2]\ * \-??_ "/>
    <numFmt numFmtId="174" formatCode="#,#00"/>
    <numFmt numFmtId="175" formatCode="_(* #,##0.00_);_(* \(#,##0.00\);_(* \-??_);_(@_)"/>
    <numFmt numFmtId="176" formatCode="_(* #,##0.00_);_(* \(#,##0.00\);_(* &quot;-&quot;??_);_(@_)"/>
    <numFmt numFmtId="177" formatCode="_-* #,##0.00\ _P_t_s_-;\-* #,##0.00\ _P_t_s_-;_-* &quot;-&quot;??\ _P_t_s_-;_-@_-"/>
    <numFmt numFmtId="178" formatCode="_-* #,##0.00_-;\-* #,##0.00_-;_-* \-??_-;_-@_-"/>
    <numFmt numFmtId="179" formatCode="\$#,#00"/>
    <numFmt numFmtId="180" formatCode="\$#,"/>
    <numFmt numFmtId="181" formatCode="#,##0.00_);\(#,##0.00\);&quot; --- &quot;"/>
    <numFmt numFmtId="182" formatCode="%#,#00"/>
    <numFmt numFmtId="183" formatCode="#.##000"/>
    <numFmt numFmtId="184" formatCode="#.##0,"/>
    <numFmt numFmtId="185" formatCode="0.0%"/>
    <numFmt numFmtId="186" formatCode="[$-C0A]mmm\-yy;@"/>
    <numFmt numFmtId="187" formatCode="#,##0__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vertAlign val="superscript"/>
      <sz val="8"/>
      <name val="Arial"/>
      <family val="2"/>
    </font>
    <font>
      <sz val="8"/>
      <color indexed="8"/>
      <name val="Courier New"/>
      <family val="3"/>
    </font>
    <font>
      <b/>
      <vertAlign val="superscript"/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"/>
      <name val="Courier New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8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dashed">
        <color indexed="64"/>
      </right>
      <top/>
      <bottom style="thin">
        <color indexed="22"/>
      </bottom>
      <diagonal/>
    </border>
    <border>
      <left style="dashed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thin">
        <color indexed="22"/>
      </top>
      <bottom style="thin">
        <color indexed="22"/>
      </bottom>
      <diagonal/>
    </border>
    <border>
      <left style="dashed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dashed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74">
    <xf numFmtId="0" fontId="0" fillId="0" borderId="0"/>
    <xf numFmtId="169" fontId="4" fillId="0" borderId="0" applyFill="0" applyBorder="0" applyAlignment="0" applyProtection="0"/>
    <xf numFmtId="0" fontId="2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1" fontId="16" fillId="0" borderId="0"/>
    <xf numFmtId="172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73" fontId="4" fillId="0" borderId="0" applyFill="0" applyBorder="0" applyAlignment="0" applyProtection="0"/>
    <xf numFmtId="0" fontId="4" fillId="0" borderId="0" applyFont="0" applyFill="0" applyBorder="0" applyAlignment="0" applyProtection="0"/>
    <xf numFmtId="0" fontId="19" fillId="0" borderId="0">
      <protection locked="0"/>
    </xf>
    <xf numFmtId="174" fontId="19" fillId="0" borderId="0"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22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ill="0" applyBorder="0" applyAlignment="0" applyProtection="0"/>
    <xf numFmtId="177" fontId="4" fillId="0" borderId="0" applyFont="0" applyFill="0" applyBorder="0" applyAlignment="0" applyProtection="0"/>
    <xf numFmtId="169" fontId="4" fillId="0" borderId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9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79" fontId="19" fillId="0" borderId="0">
      <protection locked="0"/>
    </xf>
    <xf numFmtId="180" fontId="19" fillId="0" borderId="0">
      <protection locked="0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181" fontId="24" fillId="0" borderId="0" applyFont="0" applyFill="0" applyBorder="0" applyAlignment="0" applyProtection="0"/>
    <xf numFmtId="182" fontId="19" fillId="0" borderId="0">
      <protection locked="0"/>
    </xf>
    <xf numFmtId="9" fontId="4" fillId="0" borderId="0" applyFont="0" applyFill="0" applyBorder="0" applyAlignment="0" applyProtection="0"/>
    <xf numFmtId="182" fontId="19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19" fillId="0" borderId="0">
      <protection locked="0"/>
    </xf>
    <xf numFmtId="182" fontId="19" fillId="0" borderId="0">
      <protection locked="0"/>
    </xf>
    <xf numFmtId="9" fontId="4" fillId="0" borderId="0" applyFill="0" applyBorder="0" applyAlignment="0" applyProtection="0"/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183" fontId="19" fillId="0" borderId="0">
      <protection locked="0"/>
    </xf>
    <xf numFmtId="184" fontId="19" fillId="0" borderId="0">
      <protection locked="0"/>
    </xf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187" fontId="5" fillId="25" borderId="28" xfId="147" applyNumberFormat="1" applyFont="1" applyFill="1" applyBorder="1" applyAlignment="1">
      <alignment horizontal="center" vertical="center"/>
    </xf>
    <xf numFmtId="187" fontId="5" fillId="25" borderId="29" xfId="147" applyNumberFormat="1" applyFont="1" applyFill="1" applyBorder="1" applyAlignment="1">
      <alignment horizontal="center" vertical="center"/>
    </xf>
    <xf numFmtId="187" fontId="5" fillId="25" borderId="30" xfId="147" applyNumberFormat="1" applyFont="1" applyFill="1" applyBorder="1" applyAlignment="1">
      <alignment horizontal="center" vertical="center"/>
    </xf>
    <xf numFmtId="187" fontId="5" fillId="25" borderId="31" xfId="147" applyNumberFormat="1" applyFont="1" applyFill="1" applyBorder="1" applyAlignment="1">
      <alignment horizontal="center" vertical="center"/>
    </xf>
    <xf numFmtId="187" fontId="5" fillId="25" borderId="24" xfId="147" applyNumberFormat="1" applyFont="1" applyFill="1" applyBorder="1" applyAlignment="1">
      <alignment horizontal="center" vertical="center"/>
    </xf>
    <xf numFmtId="187" fontId="5" fillId="25" borderId="25" xfId="147" applyNumberFormat="1" applyFont="1" applyFill="1" applyBorder="1" applyAlignment="1">
      <alignment horizontal="center" vertical="center"/>
    </xf>
    <xf numFmtId="187" fontId="5" fillId="25" borderId="26" xfId="147" applyNumberFormat="1" applyFont="1" applyFill="1" applyBorder="1" applyAlignment="1">
      <alignment horizontal="center" vertical="center"/>
    </xf>
    <xf numFmtId="187" fontId="5" fillId="26" borderId="28" xfId="147" applyNumberFormat="1" applyFont="1" applyFill="1" applyBorder="1" applyAlignment="1">
      <alignment horizontal="center" vertical="center"/>
    </xf>
    <xf numFmtId="187" fontId="5" fillId="26" borderId="29" xfId="147" applyNumberFormat="1" applyFont="1" applyFill="1" applyBorder="1" applyAlignment="1">
      <alignment horizontal="center" vertical="center"/>
    </xf>
    <xf numFmtId="187" fontId="5" fillId="26" borderId="30" xfId="147" applyNumberFormat="1" applyFont="1" applyFill="1" applyBorder="1" applyAlignment="1">
      <alignment horizontal="center" vertical="center"/>
    </xf>
    <xf numFmtId="187" fontId="5" fillId="26" borderId="31" xfId="147" applyNumberFormat="1" applyFont="1" applyFill="1" applyBorder="1" applyAlignment="1">
      <alignment horizontal="center" vertical="center"/>
    </xf>
    <xf numFmtId="187" fontId="5" fillId="26" borderId="24" xfId="147" applyNumberFormat="1" applyFont="1" applyFill="1" applyBorder="1" applyAlignment="1">
      <alignment horizontal="center" vertical="center"/>
    </xf>
    <xf numFmtId="187" fontId="5" fillId="26" borderId="25" xfId="147" applyNumberFormat="1" applyFont="1" applyFill="1" applyBorder="1" applyAlignment="1">
      <alignment horizontal="center" vertical="center"/>
    </xf>
    <xf numFmtId="187" fontId="5" fillId="26" borderId="26" xfId="147" applyNumberFormat="1" applyFont="1" applyFill="1" applyBorder="1" applyAlignment="1">
      <alignment horizontal="center" vertical="center"/>
    </xf>
    <xf numFmtId="185" fontId="34" fillId="0" borderId="0" xfId="218" applyNumberFormat="1" applyFont="1">
      <protection locked="0"/>
    </xf>
    <xf numFmtId="10" fontId="34" fillId="0" borderId="0" xfId="218" applyNumberFormat="1" applyFont="1">
      <protection locked="0"/>
    </xf>
    <xf numFmtId="187" fontId="0" fillId="0" borderId="0" xfId="0" applyNumberFormat="1"/>
    <xf numFmtId="10" fontId="0" fillId="0" borderId="0" xfId="0" applyNumberFormat="1"/>
    <xf numFmtId="185" fontId="0" fillId="0" borderId="0" xfId="0" applyNumberFormat="1"/>
    <xf numFmtId="185" fontId="38" fillId="0" borderId="0" xfId="218" applyNumberFormat="1" applyFont="1">
      <protection locked="0"/>
    </xf>
    <xf numFmtId="10" fontId="38" fillId="0" borderId="0" xfId="218" applyNumberFormat="1" applyFont="1">
      <protection locked="0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167" fontId="3" fillId="0" borderId="0" xfId="2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" fontId="3" fillId="0" borderId="0" xfId="2" applyNumberFormat="1" applyFont="1" applyAlignment="1">
      <alignment vertical="center"/>
    </xf>
    <xf numFmtId="17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7" fillId="0" borderId="0" xfId="2" applyFont="1" applyAlignment="1">
      <alignment horizontal="center" vertical="center"/>
    </xf>
    <xf numFmtId="167" fontId="7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3" fontId="5" fillId="0" borderId="0" xfId="1" applyNumberFormat="1" applyFont="1"/>
    <xf numFmtId="168" fontId="5" fillId="0" borderId="0" xfId="2" applyNumberFormat="1" applyFont="1" applyAlignment="1">
      <alignment horizontal="center" vertical="center"/>
    </xf>
    <xf numFmtId="185" fontId="5" fillId="0" borderId="0" xfId="2" applyNumberFormat="1" applyFont="1" applyAlignment="1">
      <alignment horizontal="right"/>
    </xf>
    <xf numFmtId="186" fontId="3" fillId="25" borderId="27" xfId="2" applyNumberFormat="1" applyFont="1" applyFill="1" applyBorder="1" applyAlignment="1">
      <alignment horizontal="center" vertical="center"/>
    </xf>
    <xf numFmtId="1" fontId="3" fillId="0" borderId="0" xfId="2" applyNumberFormat="1" applyFont="1" applyAlignment="1">
      <alignment horizontal="right"/>
    </xf>
    <xf numFmtId="186" fontId="3" fillId="26" borderId="27" xfId="2" applyNumberFormat="1" applyFont="1" applyFill="1" applyBorder="1" applyAlignment="1">
      <alignment horizontal="center" vertical="center"/>
    </xf>
    <xf numFmtId="168" fontId="3" fillId="0" borderId="0" xfId="2" applyNumberFormat="1" applyFont="1" applyAlignment="1">
      <alignment vertical="center"/>
    </xf>
    <xf numFmtId="185" fontId="5" fillId="0" borderId="0" xfId="0" applyNumberFormat="1" applyFont="1" applyAlignment="1">
      <alignment horizontal="right"/>
    </xf>
    <xf numFmtId="170" fontId="5" fillId="0" borderId="0" xfId="0" applyNumberFormat="1" applyFont="1"/>
    <xf numFmtId="187" fontId="5" fillId="26" borderId="0" xfId="147" applyNumberFormat="1" applyFont="1" applyFill="1" applyAlignment="1">
      <alignment horizontal="center" vertical="center"/>
    </xf>
    <xf numFmtId="186" fontId="37" fillId="28" borderId="0" xfId="2" applyNumberFormat="1" applyFont="1" applyFill="1" applyAlignment="1">
      <alignment horizontal="center" vertical="center"/>
    </xf>
    <xf numFmtId="186" fontId="37" fillId="26" borderId="0" xfId="2" applyNumberFormat="1" applyFont="1" applyFill="1" applyAlignment="1">
      <alignment horizontal="center" vertical="center"/>
    </xf>
    <xf numFmtId="170" fontId="5" fillId="0" borderId="0" xfId="2" applyNumberFormat="1" applyFont="1" applyAlignment="1">
      <alignment vertical="center"/>
    </xf>
    <xf numFmtId="3" fontId="3" fillId="0" borderId="0" xfId="1" applyNumberFormat="1" applyFont="1"/>
    <xf numFmtId="168" fontId="5" fillId="0" borderId="0" xfId="2" applyNumberFormat="1" applyFont="1" applyAlignment="1">
      <alignment horizontal="center" vertical="center" wrapText="1"/>
    </xf>
    <xf numFmtId="168" fontId="5" fillId="0" borderId="0" xfId="2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168" fontId="3" fillId="0" borderId="0" xfId="2" applyNumberFormat="1" applyFont="1" applyAlignment="1">
      <alignment horizontal="center" vertical="center"/>
    </xf>
    <xf numFmtId="168" fontId="3" fillId="24" borderId="12" xfId="2" applyNumberFormat="1" applyFont="1" applyFill="1" applyBorder="1" applyAlignment="1">
      <alignment horizontal="center" vertical="center" wrapText="1"/>
    </xf>
    <xf numFmtId="168" fontId="3" fillId="24" borderId="20" xfId="2" applyNumberFormat="1" applyFont="1" applyFill="1" applyBorder="1" applyAlignment="1">
      <alignment horizontal="center" vertical="center" wrapText="1"/>
    </xf>
    <xf numFmtId="168" fontId="3" fillId="24" borderId="13" xfId="2" applyNumberFormat="1" applyFont="1" applyFill="1" applyBorder="1" applyAlignment="1">
      <alignment horizontal="center" vertical="center" wrapText="1"/>
    </xf>
    <xf numFmtId="168" fontId="3" fillId="24" borderId="21" xfId="2" applyNumberFormat="1" applyFont="1" applyFill="1" applyBorder="1" applyAlignment="1">
      <alignment horizontal="center" vertical="center" wrapText="1"/>
    </xf>
    <xf numFmtId="168" fontId="3" fillId="24" borderId="14" xfId="2" applyNumberFormat="1" applyFont="1" applyFill="1" applyBorder="1" applyAlignment="1">
      <alignment horizontal="center" vertical="center" wrapText="1"/>
    </xf>
    <xf numFmtId="168" fontId="3" fillId="24" borderId="22" xfId="2" applyNumberFormat="1" applyFont="1" applyFill="1" applyBorder="1" applyAlignment="1">
      <alignment horizontal="center" vertical="center" wrapText="1"/>
    </xf>
    <xf numFmtId="168" fontId="3" fillId="24" borderId="15" xfId="2" applyNumberFormat="1" applyFont="1" applyFill="1" applyBorder="1" applyAlignment="1">
      <alignment horizontal="center" vertical="center" wrapText="1"/>
    </xf>
    <xf numFmtId="168" fontId="3" fillId="24" borderId="23" xfId="2" applyNumberFormat="1" applyFont="1" applyFill="1" applyBorder="1" applyAlignment="1">
      <alignment horizontal="center" vertical="center" wrapText="1"/>
    </xf>
    <xf numFmtId="168" fontId="3" fillId="24" borderId="16" xfId="2" applyNumberFormat="1" applyFont="1" applyFill="1" applyBorder="1" applyAlignment="1">
      <alignment horizontal="center" vertical="center" wrapText="1"/>
    </xf>
    <xf numFmtId="168" fontId="3" fillId="24" borderId="24" xfId="2" applyNumberFormat="1" applyFont="1" applyFill="1" applyBorder="1" applyAlignment="1">
      <alignment horizontal="center" vertical="center" wrapText="1"/>
    </xf>
    <xf numFmtId="0" fontId="3" fillId="24" borderId="10" xfId="273" applyFont="1" applyFill="1" applyBorder="1" applyAlignment="1">
      <alignment horizontal="center" vertical="center"/>
    </xf>
    <xf numFmtId="0" fontId="3" fillId="24" borderId="19" xfId="273" applyFont="1" applyFill="1" applyBorder="1" applyAlignment="1">
      <alignment horizontal="center" vertical="center"/>
    </xf>
    <xf numFmtId="168" fontId="3" fillId="24" borderId="10" xfId="2" applyNumberFormat="1" applyFont="1" applyFill="1" applyBorder="1" applyAlignment="1">
      <alignment horizontal="center" vertical="center"/>
    </xf>
    <xf numFmtId="168" fontId="3" fillId="24" borderId="0" xfId="2" applyNumberFormat="1" applyFont="1" applyFill="1" applyAlignment="1">
      <alignment horizontal="center" vertical="center"/>
    </xf>
    <xf numFmtId="168" fontId="3" fillId="24" borderId="11" xfId="2" applyNumberFormat="1" applyFont="1" applyFill="1" applyBorder="1" applyAlignment="1">
      <alignment horizontal="center" vertical="center"/>
    </xf>
    <xf numFmtId="168" fontId="3" fillId="24" borderId="17" xfId="2" applyNumberFormat="1" applyFont="1" applyFill="1" applyBorder="1" applyAlignment="1">
      <alignment horizontal="center" vertical="center" wrapText="1"/>
    </xf>
    <xf numFmtId="168" fontId="3" fillId="24" borderId="25" xfId="2" applyNumberFormat="1" applyFont="1" applyFill="1" applyBorder="1" applyAlignment="1">
      <alignment horizontal="center" vertical="center" wrapText="1"/>
    </xf>
    <xf numFmtId="168" fontId="3" fillId="24" borderId="18" xfId="2" applyNumberFormat="1" applyFont="1" applyFill="1" applyBorder="1" applyAlignment="1">
      <alignment horizontal="center" vertical="center" wrapText="1"/>
    </xf>
    <xf numFmtId="168" fontId="3" fillId="24" borderId="26" xfId="2" applyNumberFormat="1" applyFont="1" applyFill="1" applyBorder="1" applyAlignment="1">
      <alignment horizontal="center" vertical="center" wrapText="1"/>
    </xf>
    <xf numFmtId="168" fontId="3" fillId="0" borderId="0" xfId="2" applyNumberFormat="1" applyFont="1" applyAlignment="1">
      <alignment horizontal="center" vertical="center"/>
    </xf>
    <xf numFmtId="168" fontId="3" fillId="24" borderId="32" xfId="2" applyNumberFormat="1" applyFont="1" applyFill="1" applyBorder="1" applyAlignment="1">
      <alignment horizontal="center" vertical="center"/>
    </xf>
    <xf numFmtId="168" fontId="3" fillId="24" borderId="33" xfId="2" applyNumberFormat="1" applyFont="1" applyFill="1" applyBorder="1" applyAlignment="1">
      <alignment horizontal="center" vertical="center"/>
    </xf>
    <xf numFmtId="168" fontId="3" fillId="24" borderId="34" xfId="2" applyNumberFormat="1" applyFont="1" applyFill="1" applyBorder="1" applyAlignment="1">
      <alignment horizontal="center" vertical="center"/>
    </xf>
    <xf numFmtId="168" fontId="3" fillId="24" borderId="35" xfId="2" applyNumberFormat="1" applyFont="1" applyFill="1" applyBorder="1" applyAlignment="1">
      <alignment horizontal="center" vertical="center" wrapText="1"/>
    </xf>
    <xf numFmtId="168" fontId="3" fillId="24" borderId="36" xfId="2" applyNumberFormat="1" applyFont="1" applyFill="1" applyBorder="1" applyAlignment="1">
      <alignment horizontal="center" vertical="center" wrapText="1"/>
    </xf>
    <xf numFmtId="168" fontId="3" fillId="24" borderId="37" xfId="2" applyNumberFormat="1" applyFont="1" applyFill="1" applyBorder="1" applyAlignment="1">
      <alignment horizontal="center" vertical="center" wrapText="1"/>
    </xf>
    <xf numFmtId="168" fontId="36" fillId="27" borderId="38" xfId="2" applyNumberFormat="1" applyFont="1" applyFill="1" applyBorder="1" applyAlignment="1">
      <alignment horizontal="center" vertical="center" wrapText="1"/>
    </xf>
    <xf numFmtId="168" fontId="36" fillId="27" borderId="39" xfId="2" applyNumberFormat="1" applyFont="1" applyFill="1" applyBorder="1" applyAlignment="1">
      <alignment horizontal="center" vertical="center" wrapText="1"/>
    </xf>
  </cellXfs>
  <cellStyles count="274">
    <cellStyle name="20% - Énfasis1 2" xfId="3"/>
    <cellStyle name="20% - Énfasis1 3" xfId="4"/>
    <cellStyle name="20% - Énfasis1 4" xfId="5"/>
    <cellStyle name="20% - Énfasis1 5" xfId="6"/>
    <cellStyle name="20% - Énfasis2 2" xfId="7"/>
    <cellStyle name="20% - Énfasis2 3" xfId="8"/>
    <cellStyle name="20% - Énfasis2 4" xfId="9"/>
    <cellStyle name="20% - Énfasis2 5" xfId="10"/>
    <cellStyle name="20% - Énfasis3 2" xfId="11"/>
    <cellStyle name="20% - Énfasis3 3" xfId="12"/>
    <cellStyle name="20% - Énfasis3 4" xfId="13"/>
    <cellStyle name="20% - Énfasis3 5" xfId="14"/>
    <cellStyle name="20% - Énfasis4 2" xfId="15"/>
    <cellStyle name="20% - Énfasis4 3" xfId="16"/>
    <cellStyle name="20% - Énfasis4 4" xfId="17"/>
    <cellStyle name="20% - Énfasis4 5" xfId="18"/>
    <cellStyle name="20% - Énfasis5 2" xfId="19"/>
    <cellStyle name="20% - Énfasis5 3" xfId="20"/>
    <cellStyle name="20% - Énfasis5 4" xfId="21"/>
    <cellStyle name="20% - Énfasis5 5" xfId="22"/>
    <cellStyle name="20% - Énfasis6 2" xfId="23"/>
    <cellStyle name="20% - Énfasis6 3" xfId="24"/>
    <cellStyle name="20% - Énfasis6 4" xfId="25"/>
    <cellStyle name="20% - Énfasis6 5" xfId="26"/>
    <cellStyle name="40% - Énfasis1 2" xfId="27"/>
    <cellStyle name="40% - Énfasis1 3" xfId="28"/>
    <cellStyle name="40% - Énfasis1 4" xfId="29"/>
    <cellStyle name="40% - Énfasis1 5" xfId="30"/>
    <cellStyle name="40% - Énfasis2 2" xfId="31"/>
    <cellStyle name="40% - Énfasis2 3" xfId="32"/>
    <cellStyle name="40% - Énfasis2 4" xfId="33"/>
    <cellStyle name="40% - Énfasis2 5" xfId="34"/>
    <cellStyle name="40% - Énfasis3 2" xfId="35"/>
    <cellStyle name="40% - Énfasis3 3" xfId="36"/>
    <cellStyle name="40% - Énfasis3 4" xfId="37"/>
    <cellStyle name="40% - Énfasis3 5" xfId="38"/>
    <cellStyle name="40% - Énfasis4 2" xfId="39"/>
    <cellStyle name="40% - Énfasis4 3" xfId="40"/>
    <cellStyle name="40% - Énfasis4 4" xfId="41"/>
    <cellStyle name="40% - Énfasis4 5" xfId="42"/>
    <cellStyle name="40% - Énfasis5 2" xfId="43"/>
    <cellStyle name="40% - Énfasis5 3" xfId="44"/>
    <cellStyle name="40% - Énfasis5 4" xfId="45"/>
    <cellStyle name="40% - Énfasis5 5" xfId="46"/>
    <cellStyle name="40% - Énfasis6 2" xfId="47"/>
    <cellStyle name="40% - Énfasis6 3" xfId="48"/>
    <cellStyle name="40% - Énfasis6 4" xfId="49"/>
    <cellStyle name="40% - Énfasis6 5" xfId="50"/>
    <cellStyle name="60% - Énfasis1 2" xfId="51"/>
    <cellStyle name="60% - Énfasis1 3" xfId="52"/>
    <cellStyle name="60% - Énfasis1 4" xfId="53"/>
    <cellStyle name="60% - Énfasis1 5" xfId="54"/>
    <cellStyle name="60% - Énfasis2 2" xfId="55"/>
    <cellStyle name="60% - Énfasis2 3" xfId="56"/>
    <cellStyle name="60% - Énfasis2 4" xfId="57"/>
    <cellStyle name="60% - Énfasis2 5" xfId="58"/>
    <cellStyle name="60% - Énfasis3 2" xfId="59"/>
    <cellStyle name="60% - Énfasis3 3" xfId="60"/>
    <cellStyle name="60% - Énfasis3 4" xfId="61"/>
    <cellStyle name="60% - Énfasis3 5" xfId="62"/>
    <cellStyle name="60% - Énfasis4 2" xfId="63"/>
    <cellStyle name="60% - Énfasis4 3" xfId="64"/>
    <cellStyle name="60% - Énfasis4 4" xfId="65"/>
    <cellStyle name="60% - Énfasis4 5" xfId="66"/>
    <cellStyle name="60% - Énfasis5 2" xfId="67"/>
    <cellStyle name="60% - Énfasis5 3" xfId="68"/>
    <cellStyle name="60% - Énfasis5 4" xfId="69"/>
    <cellStyle name="60% - Énfasis5 5" xfId="70"/>
    <cellStyle name="60% - Énfasis6 2" xfId="71"/>
    <cellStyle name="60% - Énfasis6 3" xfId="72"/>
    <cellStyle name="60% - Énfasis6 4" xfId="73"/>
    <cellStyle name="60% - Énfasis6 5" xfId="74"/>
    <cellStyle name="ANCLAS,REZONES Y SUS PARTES,DE FUNDICION,DE HIERRO O DE ACERO" xfId="75"/>
    <cellStyle name="ANCLAS,REZONES Y SUS PARTES,DE FUNDICION,DE HIERRO O DE ACERO 2" xfId="76"/>
    <cellStyle name="Buena 2" xfId="77"/>
    <cellStyle name="Buena 3" xfId="78"/>
    <cellStyle name="Buena 4" xfId="79"/>
    <cellStyle name="Buena 5" xfId="80"/>
    <cellStyle name="Cabecera 1" xfId="81"/>
    <cellStyle name="Cabecera 2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 miles" xfId="95"/>
    <cellStyle name="En millones" xfId="96"/>
    <cellStyle name="Encabezado 4 2" xfId="97"/>
    <cellStyle name="Encabezado 4 3" xfId="98"/>
    <cellStyle name="Encabezado 4 4" xfId="99"/>
    <cellStyle name="Encabezado 4 5" xfId="100"/>
    <cellStyle name="Énfasis1 2" xfId="101"/>
    <cellStyle name="Énfasis1 3" xfId="102"/>
    <cellStyle name="Énfasis1 4" xfId="103"/>
    <cellStyle name="Énfasis1 5" xfId="104"/>
    <cellStyle name="Énfasis2 2" xfId="105"/>
    <cellStyle name="Énfasis2 3" xfId="106"/>
    <cellStyle name="Énfasis2 4" xfId="107"/>
    <cellStyle name="Énfasis2 5" xfId="108"/>
    <cellStyle name="Énfasis3 2" xfId="109"/>
    <cellStyle name="Énfasis3 3" xfId="110"/>
    <cellStyle name="Énfasis3 4" xfId="111"/>
    <cellStyle name="Énfasis3 5" xfId="112"/>
    <cellStyle name="Énfasis4 2" xfId="113"/>
    <cellStyle name="Énfasis4 3" xfId="114"/>
    <cellStyle name="Énfasis4 4" xfId="115"/>
    <cellStyle name="Énfasis4 5" xfId="116"/>
    <cellStyle name="Énfasis5 2" xfId="117"/>
    <cellStyle name="Énfasis5 3" xfId="118"/>
    <cellStyle name="Énfasis5 4" xfId="119"/>
    <cellStyle name="Énfasis5 5" xfId="120"/>
    <cellStyle name="Énfasis6 2" xfId="121"/>
    <cellStyle name="Énfasis6 3" xfId="122"/>
    <cellStyle name="Énfasis6 4" xfId="123"/>
    <cellStyle name="Énfasis6 5" xfId="124"/>
    <cellStyle name="Entrada 2" xfId="125"/>
    <cellStyle name="Entrada 3" xfId="126"/>
    <cellStyle name="Entrada 4" xfId="127"/>
    <cellStyle name="Entrada 5" xfId="128"/>
    <cellStyle name="Euro" xfId="129"/>
    <cellStyle name="Euro 2" xfId="130"/>
    <cellStyle name="Fecha" xfId="131"/>
    <cellStyle name="Fijo" xfId="132"/>
    <cellStyle name="Hipervínculo 2" xfId="133"/>
    <cellStyle name="Hipervínculo 3" xfId="134"/>
    <cellStyle name="Hipervínculo 4" xfId="135"/>
    <cellStyle name="Hipervínculo 5" xfId="136"/>
    <cellStyle name="Incorrecto 2" xfId="137"/>
    <cellStyle name="Incorrecto 3" xfId="138"/>
    <cellStyle name="Incorrecto 4" xfId="139"/>
    <cellStyle name="Incorrecto 5" xfId="140"/>
    <cellStyle name="Millares" xfId="1" builtinId="3"/>
    <cellStyle name="Millares [0] 2" xfId="141"/>
    <cellStyle name="Millares [0] 2 2" xfId="142"/>
    <cellStyle name="Millares [0] 2 3" xfId="143"/>
    <cellStyle name="Millares [2]" xfId="144"/>
    <cellStyle name="Millares 10" xfId="145"/>
    <cellStyle name="Millares 11" xfId="146"/>
    <cellStyle name="Millares 2" xfId="147"/>
    <cellStyle name="Millares 2 10" xfId="148"/>
    <cellStyle name="Millares 2 2" xfId="149"/>
    <cellStyle name="Millares 2 3" xfId="150"/>
    <cellStyle name="Millares 2 4" xfId="151"/>
    <cellStyle name="Millares 2 5" xfId="152"/>
    <cellStyle name="Millares 2 6" xfId="153"/>
    <cellStyle name="Millares 2 7" xfId="154"/>
    <cellStyle name="Millares 2 7 2" xfId="155"/>
    <cellStyle name="Millares 2 8" xfId="156"/>
    <cellStyle name="Millares 2 9" xfId="157"/>
    <cellStyle name="Millares 3" xfId="158"/>
    <cellStyle name="Millares 3 2" xfId="159"/>
    <cellStyle name="Millares 3 3" xfId="160"/>
    <cellStyle name="Millares 3 4" xfId="161"/>
    <cellStyle name="Millares 3 5" xfId="162"/>
    <cellStyle name="Millares 3 6" xfId="163"/>
    <cellStyle name="Millares 3 7" xfId="164"/>
    <cellStyle name="Millares 3 8" xfId="165"/>
    <cellStyle name="Millares 3 9" xfId="166"/>
    <cellStyle name="Millares 4" xfId="167"/>
    <cellStyle name="Millares 4 2" xfId="168"/>
    <cellStyle name="Millares 4 3" xfId="169"/>
    <cellStyle name="Millares 4 4" xfId="170"/>
    <cellStyle name="Millares 4 5" xfId="171"/>
    <cellStyle name="Millares 4 6" xfId="172"/>
    <cellStyle name="Millares 4 7" xfId="173"/>
    <cellStyle name="Millares 4 8" xfId="174"/>
    <cellStyle name="Millares 5" xfId="175"/>
    <cellStyle name="Millares 5 2" xfId="176"/>
    <cellStyle name="Millares 5 3" xfId="177"/>
    <cellStyle name="Millares 5 4" xfId="178"/>
    <cellStyle name="Millares 6" xfId="179"/>
    <cellStyle name="Millares 6 2" xfId="180"/>
    <cellStyle name="Millares 6 3" xfId="181"/>
    <cellStyle name="Millares 7" xfId="182"/>
    <cellStyle name="Millares 8" xfId="183"/>
    <cellStyle name="Millares 9" xfId="184"/>
    <cellStyle name="Moneda 2" xfId="185"/>
    <cellStyle name="Moneda 3" xfId="186"/>
    <cellStyle name="Monetario" xfId="187"/>
    <cellStyle name="Monetario0" xfId="188"/>
    <cellStyle name="Neutral 2" xfId="189"/>
    <cellStyle name="Neutral 3" xfId="190"/>
    <cellStyle name="Neutral 4" xfId="191"/>
    <cellStyle name="Neutral 5" xfId="192"/>
    <cellStyle name="Normal" xfId="0" builtinId="0"/>
    <cellStyle name="Normal 2" xfId="193"/>
    <cellStyle name="Normal 2 2" xfId="194"/>
    <cellStyle name="Normal 2 3" xfId="195"/>
    <cellStyle name="Normal 2 4" xfId="196"/>
    <cellStyle name="Normal 2 5" xfId="197"/>
    <cellStyle name="Normal 2 5 2" xfId="198"/>
    <cellStyle name="Normal 2 6" xfId="199"/>
    <cellStyle name="Normal 3" xfId="200"/>
    <cellStyle name="Normal 3 2" xfId="201"/>
    <cellStyle name="Normal 3 3" xfId="202"/>
    <cellStyle name="Normal 3 4" xfId="203"/>
    <cellStyle name="Normal 3 5" xfId="204"/>
    <cellStyle name="Normal 3 5 2" xfId="205"/>
    <cellStyle name="Normal 4" xfId="206"/>
    <cellStyle name="Normal 4 2" xfId="207"/>
    <cellStyle name="Normal 4 3" xfId="208"/>
    <cellStyle name="Normal 4 3 2" xfId="209"/>
    <cellStyle name="Normal 5" xfId="210"/>
    <cellStyle name="Normal 6" xfId="211"/>
    <cellStyle name="Normal 7" xfId="212"/>
    <cellStyle name="Normal_apendice Información General 2" xfId="273"/>
    <cellStyle name="Normal_Cuadro A.3.2" xfId="2"/>
    <cellStyle name="Notas 2" xfId="213"/>
    <cellStyle name="Notas 3" xfId="214"/>
    <cellStyle name="Notas 4" xfId="215"/>
    <cellStyle name="Notas 5" xfId="216"/>
    <cellStyle name="Nulos" xfId="217"/>
    <cellStyle name="Porcentaje 2" xfId="218"/>
    <cellStyle name="Porcentaje 2 2" xfId="219"/>
    <cellStyle name="Porcentaje 2 3" xfId="220"/>
    <cellStyle name="Porcentaje 2 4" xfId="221"/>
    <cellStyle name="Porcentaje 2 4 2" xfId="222"/>
    <cellStyle name="Porcentaje 2 5" xfId="223"/>
    <cellStyle name="Porcentaje 2 6" xfId="224"/>
    <cellStyle name="Porcentaje 3" xfId="225"/>
    <cellStyle name="Porcentaje 4" xfId="226"/>
    <cellStyle name="Porcentaje 5" xfId="227"/>
    <cellStyle name="Porcentaje 6" xfId="228"/>
    <cellStyle name="Porcentaje 7" xfId="229"/>
    <cellStyle name="Porcentual 2" xfId="230"/>
    <cellStyle name="Porcentual 2 2" xfId="231"/>
    <cellStyle name="Porcentual 2 3" xfId="232"/>
    <cellStyle name="Porcentual 2 4" xfId="233"/>
    <cellStyle name="Punto" xfId="234"/>
    <cellStyle name="Punto0" xfId="235"/>
    <cellStyle name="Salida 2" xfId="236"/>
    <cellStyle name="Salida 3" xfId="237"/>
    <cellStyle name="Salida 4" xfId="238"/>
    <cellStyle name="Salida 5" xfId="239"/>
    <cellStyle name="Sin nombre1" xfId="240"/>
    <cellStyle name="Sin nombre2" xfId="241"/>
    <cellStyle name="Sin nombre3" xfId="242"/>
    <cellStyle name="Sin nombre4" xfId="243"/>
    <cellStyle name="Sin nombre5" xfId="244"/>
    <cellStyle name="Texto de advertencia 2" xfId="245"/>
    <cellStyle name="Texto de advertencia 3" xfId="246"/>
    <cellStyle name="Texto de advertencia 4" xfId="247"/>
    <cellStyle name="Texto de advertencia 5" xfId="248"/>
    <cellStyle name="Texto explicativo 2" xfId="249"/>
    <cellStyle name="Texto explicativo 3" xfId="250"/>
    <cellStyle name="Texto explicativo 4" xfId="251"/>
    <cellStyle name="Texto explicativo 5" xfId="252"/>
    <cellStyle name="Título 1 2" xfId="253"/>
    <cellStyle name="Título 1 3" xfId="254"/>
    <cellStyle name="Título 1 4" xfId="255"/>
    <cellStyle name="Título 1 5" xfId="256"/>
    <cellStyle name="Título 2 2" xfId="257"/>
    <cellStyle name="Título 2 3" xfId="258"/>
    <cellStyle name="Título 2 4" xfId="259"/>
    <cellStyle name="Título 2 5" xfId="260"/>
    <cellStyle name="Título 3 2" xfId="261"/>
    <cellStyle name="Título 3 3" xfId="262"/>
    <cellStyle name="Título 3 4" xfId="263"/>
    <cellStyle name="Título 3 5" xfId="264"/>
    <cellStyle name="Título 4" xfId="265"/>
    <cellStyle name="Título 5" xfId="266"/>
    <cellStyle name="Título 6" xfId="267"/>
    <cellStyle name="Título 7" xfId="268"/>
    <cellStyle name="Total 2" xfId="269"/>
    <cellStyle name="Total 3" xfId="270"/>
    <cellStyle name="Total 4" xfId="271"/>
    <cellStyle name="Total 5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HX128"/>
  <sheetViews>
    <sheetView tabSelected="1" workbookViewId="0">
      <selection sqref="A1:XFD1048576"/>
    </sheetView>
  </sheetViews>
  <sheetFormatPr baseColWidth="10" defaultRowHeight="13.2" x14ac:dyDescent="0.25"/>
  <cols>
    <col min="1" max="1" width="12.5546875" customWidth="1"/>
    <col min="3" max="6" width="11.44140625" style="1" customWidth="1"/>
    <col min="15" max="15" width="23.33203125" bestFit="1" customWidth="1"/>
    <col min="16" max="16" width="25.6640625" bestFit="1" customWidth="1"/>
    <col min="228" max="228" width="11.5546875" style="26" bestFit="1" customWidth="1"/>
    <col min="232" max="232" width="11.5546875" style="26" bestFit="1" customWidth="1"/>
  </cols>
  <sheetData>
    <row r="1" spans="1:232" x14ac:dyDescent="0.25">
      <c r="A1" s="23" t="s">
        <v>0</v>
      </c>
      <c r="B1" s="24"/>
      <c r="C1" s="24"/>
      <c r="D1" s="25"/>
      <c r="E1" s="24"/>
      <c r="F1" s="24"/>
    </row>
    <row r="2" spans="1:232" x14ac:dyDescent="0.25">
      <c r="A2" s="23"/>
      <c r="B2" s="24"/>
      <c r="C2" s="24"/>
      <c r="D2" s="25"/>
      <c r="E2" s="24"/>
      <c r="F2" s="24"/>
      <c r="G2">
        <f>400*1.4</f>
        <v>560</v>
      </c>
      <c r="HT2" s="27"/>
      <c r="HX2" s="27"/>
    </row>
    <row r="3" spans="1:232" x14ac:dyDescent="0.25">
      <c r="A3" s="28" t="s">
        <v>1</v>
      </c>
      <c r="B3" s="51"/>
      <c r="C3" s="51"/>
      <c r="D3" s="51"/>
      <c r="E3" s="51"/>
      <c r="F3" s="51"/>
      <c r="HT3" s="29">
        <v>41609</v>
      </c>
      <c r="HX3" s="29">
        <v>41609</v>
      </c>
    </row>
    <row r="4" spans="1:232" x14ac:dyDescent="0.25">
      <c r="A4" s="30"/>
      <c r="B4" s="31"/>
      <c r="C4" s="31"/>
      <c r="D4" s="32"/>
      <c r="E4" s="33"/>
      <c r="F4" s="33"/>
      <c r="HT4" s="34">
        <v>1048040</v>
      </c>
      <c r="HU4">
        <f>AVERAGE(HI4:HT4)</f>
        <v>1048040</v>
      </c>
      <c r="HX4" s="34">
        <v>109837</v>
      </c>
    </row>
    <row r="5" spans="1:232" x14ac:dyDescent="0.25">
      <c r="A5" s="71" t="s">
        <v>2</v>
      </c>
      <c r="B5" s="71"/>
      <c r="C5" s="51" t="s">
        <v>3</v>
      </c>
      <c r="D5" s="51" t="s">
        <v>4</v>
      </c>
      <c r="E5" s="51" t="s">
        <v>5</v>
      </c>
      <c r="F5" s="51" t="s">
        <v>6</v>
      </c>
      <c r="HT5" s="34">
        <v>119026</v>
      </c>
      <c r="HU5">
        <f t="shared" ref="HU5:HU71" si="0">AVERAGE(HI5:HT5)</f>
        <v>119026</v>
      </c>
      <c r="HX5" s="34">
        <v>38313</v>
      </c>
    </row>
    <row r="6" spans="1:232" x14ac:dyDescent="0.25">
      <c r="A6" s="51"/>
      <c r="B6" s="35" t="s">
        <v>10</v>
      </c>
      <c r="C6" s="36">
        <v>0.45905307826609304</v>
      </c>
      <c r="D6" s="36">
        <v>0.41497983596051596</v>
      </c>
      <c r="E6" s="36">
        <v>9.6009033360691096E-2</v>
      </c>
      <c r="F6" s="36">
        <v>0.124099987460372</v>
      </c>
      <c r="HT6" s="34"/>
      <c r="HX6" s="34"/>
    </row>
    <row r="7" spans="1:232" x14ac:dyDescent="0.25">
      <c r="A7" s="38">
        <v>2021</v>
      </c>
      <c r="B7" s="35" t="s">
        <v>7</v>
      </c>
      <c r="C7" s="36">
        <v>0.46300000000000002</v>
      </c>
      <c r="D7" s="36">
        <v>0.41599999999999998</v>
      </c>
      <c r="E7" s="36">
        <v>0.10199999999999999</v>
      </c>
      <c r="F7" s="36">
        <v>0.11899999999999999</v>
      </c>
      <c r="HT7" s="34"/>
      <c r="HX7" s="34"/>
    </row>
    <row r="8" spans="1:232" x14ac:dyDescent="0.25">
      <c r="A8" s="51"/>
      <c r="B8" s="35" t="s">
        <v>8</v>
      </c>
      <c r="C8" s="36">
        <v>0.45031156244554604</v>
      </c>
      <c r="D8" s="36">
        <v>0.40096672668128597</v>
      </c>
      <c r="E8" s="36">
        <v>0.109579322139272</v>
      </c>
      <c r="F8" s="36">
        <v>0.151022542994975</v>
      </c>
      <c r="HT8" s="34"/>
      <c r="HX8" s="34"/>
    </row>
    <row r="9" spans="1:232" x14ac:dyDescent="0.25">
      <c r="A9" s="51"/>
      <c r="B9" s="35" t="s">
        <v>9</v>
      </c>
      <c r="C9" s="36">
        <v>0.42299999999999999</v>
      </c>
      <c r="D9" s="36">
        <v>0.374</v>
      </c>
      <c r="E9" s="36">
        <v>0.11700000000000001</v>
      </c>
      <c r="F9" s="36">
        <v>0.13400000000000001</v>
      </c>
      <c r="HT9" s="34"/>
      <c r="HX9" s="34"/>
    </row>
    <row r="10" spans="1:232" x14ac:dyDescent="0.25">
      <c r="A10" s="51"/>
      <c r="B10" s="35" t="s">
        <v>10</v>
      </c>
      <c r="C10" s="36">
        <v>0.38400000000000001</v>
      </c>
      <c r="D10" s="36">
        <v>0.33372327985636807</v>
      </c>
      <c r="E10" s="36">
        <v>0.13100000000000001</v>
      </c>
      <c r="F10" s="36">
        <v>9.6000000000000002E-2</v>
      </c>
      <c r="HT10" s="34"/>
      <c r="HX10" s="34"/>
    </row>
    <row r="11" spans="1:232" x14ac:dyDescent="0.25">
      <c r="A11" s="38">
        <v>2020</v>
      </c>
      <c r="B11" s="35" t="s">
        <v>7</v>
      </c>
      <c r="C11" s="36">
        <v>0.47100000000000003</v>
      </c>
      <c r="D11" s="36">
        <v>0.42200000000000004</v>
      </c>
      <c r="E11" s="36">
        <v>0.10400000000000001</v>
      </c>
      <c r="F11" s="36">
        <v>0.11699999999999999</v>
      </c>
      <c r="HT11" s="34"/>
      <c r="HX11" s="34"/>
    </row>
    <row r="12" spans="1:232" x14ac:dyDescent="0.25">
      <c r="A12" s="51"/>
      <c r="B12" s="35" t="s">
        <v>8</v>
      </c>
      <c r="C12" s="36">
        <v>0.47200000000000003</v>
      </c>
      <c r="D12" s="36">
        <v>0.43</v>
      </c>
      <c r="E12" s="36">
        <v>8.8999999999999996E-2</v>
      </c>
      <c r="F12" s="36">
        <v>0.13100000000000001</v>
      </c>
      <c r="HT12" s="34"/>
      <c r="HX12" s="34"/>
    </row>
    <row r="13" spans="1:232" x14ac:dyDescent="0.25">
      <c r="A13" s="51"/>
      <c r="B13" s="35" t="s">
        <v>9</v>
      </c>
      <c r="C13" s="36">
        <v>0.47200000000000003</v>
      </c>
      <c r="D13" s="36">
        <v>0.42599999999999999</v>
      </c>
      <c r="E13" s="36">
        <v>9.7000000000000003E-2</v>
      </c>
      <c r="F13" s="36">
        <v>0.128</v>
      </c>
      <c r="HT13" s="34"/>
      <c r="HX13" s="34"/>
    </row>
    <row r="14" spans="1:232" x14ac:dyDescent="0.25">
      <c r="A14" s="51"/>
      <c r="B14" s="35" t="s">
        <v>10</v>
      </c>
      <c r="C14" s="36">
        <v>0.47700000000000004</v>
      </c>
      <c r="D14" s="36">
        <v>0.42599999999999999</v>
      </c>
      <c r="E14" s="36">
        <v>0.106</v>
      </c>
      <c r="F14" s="36">
        <v>0.13100000000000001</v>
      </c>
      <c r="HT14" s="34"/>
      <c r="HX14" s="34"/>
    </row>
    <row r="15" spans="1:232" x14ac:dyDescent="0.25">
      <c r="A15" s="38">
        <v>2019</v>
      </c>
      <c r="B15" s="35" t="s">
        <v>7</v>
      </c>
      <c r="C15" s="36">
        <v>0.47</v>
      </c>
      <c r="D15" s="36">
        <v>0.42299999999999999</v>
      </c>
      <c r="E15" s="36">
        <v>0.10100000000000001</v>
      </c>
      <c r="F15" s="36">
        <v>0.11799999999999999</v>
      </c>
      <c r="I15" s="62" t="s">
        <v>2</v>
      </c>
      <c r="J15" s="64" t="s">
        <v>21</v>
      </c>
      <c r="K15" s="65"/>
      <c r="L15" s="65"/>
      <c r="M15" s="65"/>
      <c r="N15" s="65"/>
      <c r="O15" s="65"/>
      <c r="P15" s="66"/>
      <c r="HT15" s="34">
        <v>0</v>
      </c>
      <c r="HU15">
        <f t="shared" si="0"/>
        <v>0</v>
      </c>
      <c r="HX15" s="34">
        <v>0</v>
      </c>
    </row>
    <row r="16" spans="1:232" ht="12.75" customHeight="1" x14ac:dyDescent="0.25">
      <c r="A16" s="51"/>
      <c r="B16" s="35" t="s">
        <v>8</v>
      </c>
      <c r="C16" s="36">
        <v>0.46500000000000002</v>
      </c>
      <c r="D16" s="36">
        <v>0.42200000000000004</v>
      </c>
      <c r="E16" s="36">
        <v>9.0999999999999998E-2</v>
      </c>
      <c r="F16" s="36">
        <v>0.12</v>
      </c>
      <c r="I16" s="62"/>
      <c r="J16" s="52" t="s">
        <v>22</v>
      </c>
      <c r="K16" s="54" t="s">
        <v>23</v>
      </c>
      <c r="L16" s="56" t="s">
        <v>24</v>
      </c>
      <c r="M16" s="58" t="s">
        <v>25</v>
      </c>
      <c r="N16" s="60" t="s">
        <v>26</v>
      </c>
      <c r="O16" s="67" t="s">
        <v>27</v>
      </c>
      <c r="P16" s="69" t="s">
        <v>28</v>
      </c>
      <c r="HT16" s="34">
        <v>0</v>
      </c>
      <c r="HU16">
        <f>AVERAGE(HI16:HT16)</f>
        <v>0</v>
      </c>
      <c r="HX16" s="34">
        <v>0</v>
      </c>
    </row>
    <row r="17" spans="1:232" ht="12.75" customHeight="1" x14ac:dyDescent="0.25">
      <c r="A17" s="51"/>
      <c r="B17" s="35" t="s">
        <v>9</v>
      </c>
      <c r="C17" s="36">
        <v>0.46700000000000003</v>
      </c>
      <c r="D17" s="36">
        <v>0.42499999999999999</v>
      </c>
      <c r="E17" s="36">
        <v>0.09</v>
      </c>
      <c r="F17" s="36">
        <v>0.11800000000000001</v>
      </c>
      <c r="I17" s="63"/>
      <c r="J17" s="53"/>
      <c r="K17" s="55"/>
      <c r="L17" s="57"/>
      <c r="M17" s="59"/>
      <c r="N17" s="61"/>
      <c r="O17" s="68"/>
      <c r="P17" s="70"/>
      <c r="HT17" s="34">
        <v>0</v>
      </c>
      <c r="HU17">
        <f>AVERAGE(HI17:HT17)</f>
        <v>0</v>
      </c>
      <c r="HX17" s="34">
        <v>0</v>
      </c>
    </row>
    <row r="18" spans="1:232" x14ac:dyDescent="0.25">
      <c r="A18" s="51"/>
      <c r="B18" s="35" t="s">
        <v>10</v>
      </c>
      <c r="C18" s="36">
        <v>0.46400000000000002</v>
      </c>
      <c r="D18" s="36">
        <v>0.41899999999999998</v>
      </c>
      <c r="E18" s="36">
        <v>9.6000000000000002E-2</v>
      </c>
      <c r="F18" s="36">
        <v>0.112</v>
      </c>
      <c r="I18" s="37" t="s">
        <v>29</v>
      </c>
      <c r="J18" s="2">
        <v>39806.055820178895</v>
      </c>
      <c r="K18" s="3">
        <v>18271.610951619965</v>
      </c>
      <c r="L18" s="4">
        <v>17012.448500295315</v>
      </c>
      <c r="M18" s="5">
        <v>1259.1624513246506</v>
      </c>
      <c r="N18" s="6">
        <v>1836.7827793071367</v>
      </c>
      <c r="O18" s="7">
        <v>1319.5083734682573</v>
      </c>
      <c r="P18" s="8">
        <v>517.27440583887937</v>
      </c>
      <c r="HT18" s="34">
        <v>104768</v>
      </c>
      <c r="HU18">
        <f t="shared" si="0"/>
        <v>104768</v>
      </c>
      <c r="HX18" s="34">
        <v>895</v>
      </c>
    </row>
    <row r="19" spans="1:232" x14ac:dyDescent="0.25">
      <c r="A19" s="38">
        <v>2018</v>
      </c>
      <c r="B19" s="35" t="s">
        <v>7</v>
      </c>
      <c r="C19" s="36">
        <v>0.46700000000000003</v>
      </c>
      <c r="D19" s="36">
        <v>0.42399999999999999</v>
      </c>
      <c r="E19" s="36">
        <v>9.0999999999999998E-2</v>
      </c>
      <c r="F19" s="36">
        <v>9.8000000000000004E-2</v>
      </c>
      <c r="I19" s="39" t="s">
        <v>30</v>
      </c>
      <c r="J19" s="9">
        <v>39916.215965577299</v>
      </c>
      <c r="K19" s="10">
        <v>18426.925184509786</v>
      </c>
      <c r="L19" s="11">
        <v>16849.846273611311</v>
      </c>
      <c r="M19" s="12">
        <v>1577.0789108984754</v>
      </c>
      <c r="N19" s="13">
        <v>1771.3778661594101</v>
      </c>
      <c r="O19" s="14">
        <v>1265.0563201001946</v>
      </c>
      <c r="P19" s="15">
        <v>506.32154605921551</v>
      </c>
      <c r="HT19" s="34">
        <v>17082</v>
      </c>
      <c r="HU19">
        <f t="shared" si="0"/>
        <v>17082</v>
      </c>
      <c r="HX19" s="34">
        <v>143</v>
      </c>
    </row>
    <row r="20" spans="1:232" x14ac:dyDescent="0.25">
      <c r="A20" s="51"/>
      <c r="B20" s="35" t="s">
        <v>8</v>
      </c>
      <c r="C20" s="36">
        <v>0.46399999999999997</v>
      </c>
      <c r="D20" s="36">
        <v>0.43</v>
      </c>
      <c r="E20" s="36">
        <v>7.2000000000000008E-2</v>
      </c>
      <c r="F20" s="36">
        <v>0.10199999999999999</v>
      </c>
      <c r="I20" s="37" t="s">
        <v>31</v>
      </c>
      <c r="J20" s="2">
        <v>40052.174890331618</v>
      </c>
      <c r="K20" s="3">
        <v>18324.173651307239</v>
      </c>
      <c r="L20" s="4">
        <v>16711.888054816627</v>
      </c>
      <c r="M20" s="5">
        <v>1612.2855964906112</v>
      </c>
      <c r="N20" s="6">
        <v>2028.9236870385671</v>
      </c>
      <c r="O20" s="7">
        <v>1440.9774257558863</v>
      </c>
      <c r="P20" s="8">
        <v>587.94626128268089</v>
      </c>
      <c r="HT20" s="34">
        <v>0</v>
      </c>
      <c r="HU20">
        <f t="shared" si="0"/>
        <v>0</v>
      </c>
      <c r="HX20" s="34">
        <v>0</v>
      </c>
    </row>
    <row r="21" spans="1:232" x14ac:dyDescent="0.25">
      <c r="A21" s="51"/>
      <c r="B21" s="35" t="s">
        <v>9</v>
      </c>
      <c r="C21" s="36">
        <v>0.46299999999999997</v>
      </c>
      <c r="D21" s="36">
        <v>0.42399999999999999</v>
      </c>
      <c r="E21" s="36">
        <v>8.3000000000000004E-2</v>
      </c>
      <c r="F21" s="36">
        <v>0.10800000000000001</v>
      </c>
      <c r="I21" s="39" t="s">
        <v>32</v>
      </c>
      <c r="J21" s="9">
        <v>40157.377040227773</v>
      </c>
      <c r="K21" s="10">
        <v>18512.934291062273</v>
      </c>
      <c r="L21" s="11">
        <v>16956.620225774983</v>
      </c>
      <c r="M21" s="12">
        <v>1556.3140652872898</v>
      </c>
      <c r="N21" s="13">
        <v>2125.866989143663</v>
      </c>
      <c r="O21" s="14">
        <v>1539.8080648671062</v>
      </c>
      <c r="P21" s="15">
        <v>586.05892427655692</v>
      </c>
      <c r="HT21" s="34">
        <v>0</v>
      </c>
      <c r="HU21">
        <f t="shared" si="0"/>
        <v>0</v>
      </c>
      <c r="HX21" s="34">
        <v>0</v>
      </c>
    </row>
    <row r="22" spans="1:232" x14ac:dyDescent="0.25">
      <c r="A22" s="51"/>
      <c r="B22" s="35" t="s">
        <v>10</v>
      </c>
      <c r="C22" s="36">
        <v>0.45399999999999996</v>
      </c>
      <c r="D22" s="36">
        <v>0.41499999999999998</v>
      </c>
      <c r="E22" s="36">
        <v>8.6999999999999994E-2</v>
      </c>
      <c r="F22" s="36">
        <v>0.11</v>
      </c>
      <c r="HT22" s="34">
        <v>0</v>
      </c>
      <c r="HU22">
        <f t="shared" si="0"/>
        <v>0</v>
      </c>
      <c r="HX22" s="34">
        <v>0</v>
      </c>
    </row>
    <row r="23" spans="1:232" x14ac:dyDescent="0.25">
      <c r="A23" s="38">
        <v>2017</v>
      </c>
      <c r="B23" s="35" t="s">
        <v>7</v>
      </c>
      <c r="C23" s="36">
        <v>0.45500000000000002</v>
      </c>
      <c r="D23" s="36">
        <v>0.41299999999999998</v>
      </c>
      <c r="E23" s="36">
        <v>9.1999999999999998E-2</v>
      </c>
      <c r="F23" s="36">
        <v>9.9000000000000005E-2</v>
      </c>
      <c r="K23" s="16">
        <f>+K18/$J$18</f>
        <v>0.45901586015355816</v>
      </c>
      <c r="L23" s="16">
        <f>+L18/$J$18</f>
        <v>0.42738342570657778</v>
      </c>
      <c r="M23" s="16">
        <f t="shared" ref="M23:N26" si="1">+M18/$K$18</f>
        <v>6.8913597966741569E-2</v>
      </c>
      <c r="N23" s="16">
        <f t="shared" si="1"/>
        <v>0.10052659199950222</v>
      </c>
      <c r="O23" s="17"/>
      <c r="P23" s="17"/>
      <c r="HT23" s="34">
        <v>0</v>
      </c>
      <c r="HU23">
        <f t="shared" si="0"/>
        <v>0</v>
      </c>
      <c r="HX23" s="34">
        <v>0</v>
      </c>
    </row>
    <row r="24" spans="1:232" x14ac:dyDescent="0.25">
      <c r="A24" s="51"/>
      <c r="B24" s="35" t="s">
        <v>8</v>
      </c>
      <c r="C24" s="36">
        <v>0.45299999999999996</v>
      </c>
      <c r="D24" s="36">
        <v>0.41899999999999998</v>
      </c>
      <c r="E24" s="36">
        <v>7.5999999999999998E-2</v>
      </c>
      <c r="F24" s="36">
        <v>0.10300000000000001</v>
      </c>
      <c r="K24" s="16">
        <f>+K19/$J$18</f>
        <v>0.46291763413466902</v>
      </c>
      <c r="L24" s="16">
        <f t="shared" ref="K24:M26" si="2">+L19/$J$18</f>
        <v>0.42329856416142625</v>
      </c>
      <c r="M24" s="16">
        <f t="shared" si="1"/>
        <v>8.6313074149526547E-2</v>
      </c>
      <c r="N24" s="16">
        <f t="shared" si="1"/>
        <v>9.6946999958006402E-2</v>
      </c>
      <c r="O24" s="17"/>
      <c r="P24" s="17"/>
      <c r="HT24" s="34">
        <v>223049</v>
      </c>
      <c r="HU24">
        <f t="shared" si="0"/>
        <v>223049</v>
      </c>
      <c r="HX24" s="34">
        <v>52637</v>
      </c>
    </row>
    <row r="25" spans="1:232" x14ac:dyDescent="0.25">
      <c r="A25" s="51"/>
      <c r="B25" s="35" t="s">
        <v>9</v>
      </c>
      <c r="C25" s="36">
        <v>0.46</v>
      </c>
      <c r="D25" s="36">
        <v>0.42100000000000004</v>
      </c>
      <c r="E25" s="36">
        <v>8.5000000000000006E-2</v>
      </c>
      <c r="F25" s="36">
        <v>0.10199999999999999</v>
      </c>
      <c r="K25" s="16">
        <f t="shared" si="2"/>
        <v>0.46033633008217206</v>
      </c>
      <c r="L25" s="16">
        <f>+L20/$J$18</f>
        <v>0.4198328045941408</v>
      </c>
      <c r="M25" s="16">
        <f t="shared" si="1"/>
        <v>8.8239925902519598E-2</v>
      </c>
      <c r="N25" s="16">
        <f t="shared" si="1"/>
        <v>0.11104240848881923</v>
      </c>
      <c r="O25" s="17"/>
      <c r="P25" s="17"/>
      <c r="HT25" s="34">
        <v>909231</v>
      </c>
      <c r="HU25">
        <f t="shared" si="0"/>
        <v>909231</v>
      </c>
      <c r="HX25" s="34">
        <v>69135</v>
      </c>
    </row>
    <row r="26" spans="1:232" x14ac:dyDescent="0.25">
      <c r="A26" s="38"/>
      <c r="B26" s="35" t="s">
        <v>10</v>
      </c>
      <c r="C26" s="36">
        <v>0.46</v>
      </c>
      <c r="D26" s="36">
        <v>0.41700000000000004</v>
      </c>
      <c r="E26" s="36">
        <v>9.3000000000000013E-2</v>
      </c>
      <c r="F26" s="36">
        <v>0.11199999999999999</v>
      </c>
      <c r="K26" s="16">
        <f t="shared" si="2"/>
        <v>0.46507833819791572</v>
      </c>
      <c r="L26" s="16">
        <f t="shared" si="2"/>
        <v>0.42598091864150878</v>
      </c>
      <c r="M26" s="16">
        <f t="shared" si="1"/>
        <v>8.5176620135363965E-2</v>
      </c>
      <c r="N26" s="16">
        <f t="shared" si="1"/>
        <v>0.11634808746599233</v>
      </c>
      <c r="O26" s="17"/>
      <c r="P26" s="17"/>
      <c r="HT26" s="34">
        <v>0</v>
      </c>
      <c r="HU26">
        <f t="shared" si="0"/>
        <v>0</v>
      </c>
      <c r="HX26" s="34">
        <v>0</v>
      </c>
    </row>
    <row r="27" spans="1:232" x14ac:dyDescent="0.25">
      <c r="A27" s="38">
        <v>2016</v>
      </c>
      <c r="B27" s="35" t="s">
        <v>7</v>
      </c>
      <c r="C27" s="36" t="s">
        <v>20</v>
      </c>
      <c r="D27" s="36" t="s">
        <v>20</v>
      </c>
      <c r="E27" s="36" t="s">
        <v>20</v>
      </c>
      <c r="F27" s="36" t="s">
        <v>20</v>
      </c>
      <c r="M27" s="16"/>
      <c r="N27" s="16"/>
      <c r="HT27" s="34">
        <v>83605</v>
      </c>
      <c r="HU27">
        <f t="shared" si="0"/>
        <v>83605</v>
      </c>
      <c r="HX27" s="34">
        <v>1208</v>
      </c>
    </row>
    <row r="28" spans="1:232" x14ac:dyDescent="0.25">
      <c r="A28" s="38"/>
      <c r="B28" s="35" t="s">
        <v>8</v>
      </c>
      <c r="C28" s="36" t="s">
        <v>20</v>
      </c>
      <c r="D28" s="36" t="s">
        <v>20</v>
      </c>
      <c r="E28" s="36" t="s">
        <v>20</v>
      </c>
      <c r="F28" s="36" t="s">
        <v>20</v>
      </c>
      <c r="L28" s="16"/>
      <c r="M28" s="16"/>
      <c r="N28" s="16"/>
      <c r="HT28" s="34">
        <v>0</v>
      </c>
      <c r="HU28">
        <f t="shared" si="0"/>
        <v>0</v>
      </c>
      <c r="HX28" s="34">
        <v>0</v>
      </c>
    </row>
    <row r="29" spans="1:232" ht="12.75" customHeight="1" x14ac:dyDescent="0.25">
      <c r="A29" s="38"/>
      <c r="B29" s="35" t="s">
        <v>9</v>
      </c>
      <c r="C29" s="36">
        <v>0.44799999999999995</v>
      </c>
      <c r="D29" s="36">
        <v>0.42200000000000004</v>
      </c>
      <c r="E29" s="36">
        <v>5.9000000000000004E-2</v>
      </c>
      <c r="F29" s="36">
        <v>8.5999999999999993E-2</v>
      </c>
      <c r="L29" s="16"/>
      <c r="M29" s="16"/>
      <c r="N29" s="16"/>
      <c r="HT29" s="34">
        <v>0</v>
      </c>
      <c r="HU29">
        <f t="shared" si="0"/>
        <v>0</v>
      </c>
      <c r="HX29" s="34">
        <v>0</v>
      </c>
    </row>
    <row r="30" spans="1:232" x14ac:dyDescent="0.25">
      <c r="A30" s="38"/>
      <c r="B30" s="35" t="s">
        <v>10</v>
      </c>
      <c r="C30" s="36">
        <v>0.44500000000000001</v>
      </c>
      <c r="D30" s="36">
        <v>0.41499999999999998</v>
      </c>
      <c r="E30" s="36">
        <v>6.6000000000000003E-2</v>
      </c>
      <c r="F30" s="36">
        <v>0.09</v>
      </c>
      <c r="I30" s="72" t="s">
        <v>33</v>
      </c>
      <c r="J30" s="73"/>
      <c r="K30" s="73"/>
      <c r="L30" s="74"/>
      <c r="M30" s="16"/>
      <c r="N30" s="16"/>
      <c r="HT30" s="34">
        <v>222572</v>
      </c>
      <c r="HU30">
        <f t="shared" si="0"/>
        <v>222572</v>
      </c>
      <c r="HX30" s="34">
        <v>5147</v>
      </c>
    </row>
    <row r="31" spans="1:232" ht="12.75" customHeight="1" x14ac:dyDescent="0.25">
      <c r="A31" s="38">
        <v>2015</v>
      </c>
      <c r="B31" s="35" t="s">
        <v>7</v>
      </c>
      <c r="C31" s="36">
        <v>0.44600000000000001</v>
      </c>
      <c r="D31" s="36">
        <v>0.41399999999999998</v>
      </c>
      <c r="E31" s="36">
        <v>7.0999999999999994E-2</v>
      </c>
      <c r="F31" s="36">
        <v>7.5999999999999998E-2</v>
      </c>
      <c r="I31" s="75" t="s">
        <v>34</v>
      </c>
      <c r="J31" s="54" t="s">
        <v>23</v>
      </c>
      <c r="K31" s="56" t="s">
        <v>24</v>
      </c>
      <c r="L31" s="69" t="s">
        <v>25</v>
      </c>
      <c r="M31" s="78" t="s">
        <v>26</v>
      </c>
      <c r="N31" s="79" t="s">
        <v>27</v>
      </c>
      <c r="O31" s="78" t="s">
        <v>28</v>
      </c>
      <c r="HT31" s="34">
        <v>203394</v>
      </c>
      <c r="HU31">
        <f t="shared" si="0"/>
        <v>203394</v>
      </c>
      <c r="HX31" s="34">
        <v>14880</v>
      </c>
    </row>
    <row r="32" spans="1:232" x14ac:dyDescent="0.25">
      <c r="A32" s="51"/>
      <c r="B32" s="35" t="s">
        <v>8</v>
      </c>
      <c r="C32" s="36">
        <v>0.45200000000000001</v>
      </c>
      <c r="D32" s="36">
        <v>0.42100000000000004</v>
      </c>
      <c r="E32" s="36">
        <v>6.9000000000000006E-2</v>
      </c>
      <c r="F32" s="36">
        <v>9.0999999999999998E-2</v>
      </c>
      <c r="I32" s="76"/>
      <c r="J32" s="55"/>
      <c r="K32" s="57"/>
      <c r="L32" s="77"/>
      <c r="M32" s="78"/>
      <c r="N32" s="79"/>
      <c r="O32" s="78"/>
      <c r="HT32" s="34">
        <v>0</v>
      </c>
      <c r="HU32">
        <f t="shared" si="0"/>
        <v>0</v>
      </c>
      <c r="HX32" s="34">
        <v>0</v>
      </c>
    </row>
    <row r="33" spans="1:232" x14ac:dyDescent="0.25">
      <c r="A33" s="40"/>
      <c r="B33" s="35" t="s">
        <v>9</v>
      </c>
      <c r="C33" s="36">
        <v>0.44700000000000001</v>
      </c>
      <c r="D33" s="36">
        <v>0.41299999999999998</v>
      </c>
      <c r="E33" s="36">
        <v>7.0999999999999994E-2</v>
      </c>
      <c r="F33" s="36">
        <v>9.1999999999999998E-2</v>
      </c>
      <c r="I33" s="3">
        <v>27629</v>
      </c>
      <c r="J33" s="3">
        <v>12818</v>
      </c>
      <c r="K33" s="3">
        <v>11892</v>
      </c>
      <c r="L33" s="3">
        <v>926</v>
      </c>
      <c r="M33" s="3">
        <v>1305</v>
      </c>
      <c r="N33" s="3">
        <v>921.17647058823525</v>
      </c>
      <c r="O33" s="3">
        <v>383.8235294117647</v>
      </c>
      <c r="HT33" s="34">
        <v>0</v>
      </c>
      <c r="HU33">
        <f t="shared" si="0"/>
        <v>0</v>
      </c>
      <c r="HX33" s="34">
        <v>0</v>
      </c>
    </row>
    <row r="34" spans="1:232" x14ac:dyDescent="0.25">
      <c r="A34" s="28"/>
      <c r="B34" s="35" t="s">
        <v>10</v>
      </c>
      <c r="C34" s="41">
        <v>0.44600000000000001</v>
      </c>
      <c r="D34" s="41">
        <v>0.41399999999999998</v>
      </c>
      <c r="E34" s="41">
        <v>6.9000000000000006E-2</v>
      </c>
      <c r="F34" s="41">
        <v>9.4E-2</v>
      </c>
      <c r="I34" s="10">
        <v>27700</v>
      </c>
      <c r="J34" s="10">
        <v>12932</v>
      </c>
      <c r="K34" s="10">
        <v>11749</v>
      </c>
      <c r="L34" s="10">
        <v>1183</v>
      </c>
      <c r="M34" s="10">
        <v>1266</v>
      </c>
      <c r="N34" s="10">
        <v>879.37600000000009</v>
      </c>
      <c r="O34" s="10">
        <v>386.62399999999991</v>
      </c>
      <c r="HT34" s="34">
        <v>0</v>
      </c>
      <c r="HU34">
        <f t="shared" si="0"/>
        <v>0</v>
      </c>
      <c r="HX34" s="34">
        <v>0</v>
      </c>
    </row>
    <row r="35" spans="1:232" x14ac:dyDescent="0.25">
      <c r="A35" s="28">
        <v>2014</v>
      </c>
      <c r="B35" s="35" t="s">
        <v>7</v>
      </c>
      <c r="C35" s="41">
        <v>0.45</v>
      </c>
      <c r="D35" s="41">
        <v>0.41799999999999998</v>
      </c>
      <c r="E35" s="41">
        <v>7.4999999999999997E-2</v>
      </c>
      <c r="F35" s="41">
        <v>8.1000000000000003E-2</v>
      </c>
      <c r="I35" s="3">
        <v>27768</v>
      </c>
      <c r="J35" s="3">
        <v>12881</v>
      </c>
      <c r="K35" s="3">
        <v>11642</v>
      </c>
      <c r="L35" s="3">
        <v>1239</v>
      </c>
      <c r="M35" s="3">
        <v>1447</v>
      </c>
      <c r="N35" s="3">
        <v>994.8125</v>
      </c>
      <c r="O35" s="3">
        <v>452.1875</v>
      </c>
      <c r="HT35" s="34">
        <v>0</v>
      </c>
      <c r="HU35">
        <f t="shared" si="0"/>
        <v>0</v>
      </c>
      <c r="HX35" s="34">
        <v>0</v>
      </c>
    </row>
    <row r="36" spans="1:232" x14ac:dyDescent="0.25">
      <c r="B36" s="35" t="s">
        <v>8</v>
      </c>
      <c r="C36" s="42">
        <v>45.6</v>
      </c>
      <c r="D36" s="42">
        <v>42.7</v>
      </c>
      <c r="E36" s="41">
        <v>7.0999999999999994E-2</v>
      </c>
      <c r="F36" s="42">
        <v>7.8</v>
      </c>
      <c r="I36" s="10">
        <v>27842</v>
      </c>
      <c r="J36" s="10">
        <v>12990</v>
      </c>
      <c r="K36" s="10">
        <v>11822</v>
      </c>
      <c r="L36" s="10">
        <v>1168</v>
      </c>
      <c r="M36" s="10">
        <v>1537</v>
      </c>
      <c r="N36" s="10">
        <v>1078.17</v>
      </c>
      <c r="O36" s="10">
        <v>458.82999999999993</v>
      </c>
      <c r="HT36" s="34">
        <v>592481</v>
      </c>
      <c r="HU36">
        <f t="shared" si="0"/>
        <v>592481</v>
      </c>
      <c r="HX36" s="34">
        <v>57032</v>
      </c>
    </row>
    <row r="37" spans="1:232" x14ac:dyDescent="0.25">
      <c r="A37" s="28"/>
      <c r="B37" s="35" t="s">
        <v>9</v>
      </c>
      <c r="C37" s="42">
        <v>46.11</v>
      </c>
      <c r="D37" s="42">
        <v>42.9</v>
      </c>
      <c r="E37" s="41">
        <v>7.0999999999999994E-2</v>
      </c>
      <c r="F37" s="42">
        <v>8.6999999999999993</v>
      </c>
      <c r="I37" s="43"/>
      <c r="J37" s="43"/>
      <c r="K37" s="43"/>
      <c r="L37" s="43"/>
      <c r="M37" s="43"/>
      <c r="N37" s="43"/>
      <c r="O37" s="43"/>
      <c r="HT37" s="34">
        <v>0</v>
      </c>
      <c r="HU37">
        <f t="shared" si="0"/>
        <v>0</v>
      </c>
      <c r="HX37" s="34">
        <v>0</v>
      </c>
    </row>
    <row r="38" spans="1:232" x14ac:dyDescent="0.25">
      <c r="A38" s="28"/>
      <c r="B38" s="35" t="s">
        <v>10</v>
      </c>
      <c r="C38" s="42">
        <v>46.5</v>
      </c>
      <c r="D38" s="42">
        <v>43.1</v>
      </c>
      <c r="E38" s="42">
        <v>7.2</v>
      </c>
      <c r="F38" s="42">
        <v>9.6999999999999993</v>
      </c>
      <c r="I38" s="52" t="s">
        <v>22</v>
      </c>
      <c r="J38" s="54" t="s">
        <v>23</v>
      </c>
      <c r="K38" s="56" t="s">
        <v>24</v>
      </c>
      <c r="L38" s="58" t="s">
        <v>25</v>
      </c>
      <c r="M38" s="60" t="s">
        <v>26</v>
      </c>
      <c r="N38" s="43"/>
      <c r="O38" s="43"/>
      <c r="HT38" s="34">
        <v>0</v>
      </c>
      <c r="HU38">
        <f t="shared" si="0"/>
        <v>0</v>
      </c>
      <c r="HX38" s="34">
        <v>0</v>
      </c>
    </row>
    <row r="39" spans="1:232" ht="12.75" customHeight="1" x14ac:dyDescent="0.25">
      <c r="A39" s="28">
        <v>2013</v>
      </c>
      <c r="B39" s="35" t="s">
        <v>7</v>
      </c>
      <c r="C39" s="42">
        <v>45.8</v>
      </c>
      <c r="D39" s="42">
        <v>42.2</v>
      </c>
      <c r="E39" s="42">
        <v>7.9</v>
      </c>
      <c r="F39" s="42">
        <v>8</v>
      </c>
      <c r="I39" s="53"/>
      <c r="J39" s="55"/>
      <c r="K39" s="57"/>
      <c r="L39" s="59"/>
      <c r="M39" s="61"/>
      <c r="HT39" s="34">
        <v>41907</v>
      </c>
      <c r="HU39">
        <f t="shared" si="0"/>
        <v>41907</v>
      </c>
      <c r="HX39" s="34">
        <v>13284</v>
      </c>
    </row>
    <row r="40" spans="1:232" x14ac:dyDescent="0.25">
      <c r="A40" s="28"/>
      <c r="B40" s="35" t="s">
        <v>8</v>
      </c>
      <c r="C40" s="42">
        <v>46.3</v>
      </c>
      <c r="D40" s="42">
        <v>43.1</v>
      </c>
      <c r="E40" s="42">
        <v>6.9</v>
      </c>
      <c r="F40" s="42">
        <v>9</v>
      </c>
      <c r="H40" s="44" t="s">
        <v>35</v>
      </c>
      <c r="I40" s="18">
        <f t="shared" ref="I40:K43" si="3">+J18+I33</f>
        <v>67435.055820178895</v>
      </c>
      <c r="J40" s="18">
        <f t="shared" si="3"/>
        <v>31089.610951619965</v>
      </c>
      <c r="K40" s="18">
        <f t="shared" si="3"/>
        <v>28904.448500295315</v>
      </c>
      <c r="L40" s="18">
        <f t="shared" ref="L40:O43" si="4">+L33+M18</f>
        <v>2185.1624513246506</v>
      </c>
      <c r="M40" s="18">
        <f t="shared" si="4"/>
        <v>3141.7827793071365</v>
      </c>
      <c r="N40" s="18">
        <f t="shared" si="4"/>
        <v>2240.6848440564927</v>
      </c>
      <c r="O40" s="18">
        <f t="shared" si="4"/>
        <v>901.09793525064401</v>
      </c>
      <c r="HT40" s="34">
        <v>0</v>
      </c>
      <c r="HU40">
        <f t="shared" si="0"/>
        <v>0</v>
      </c>
      <c r="HX40" s="34">
        <v>0</v>
      </c>
    </row>
    <row r="41" spans="1:232" x14ac:dyDescent="0.25">
      <c r="A41" s="28"/>
      <c r="B41" s="35" t="s">
        <v>9</v>
      </c>
      <c r="C41" s="42">
        <v>46.9</v>
      </c>
      <c r="D41" s="42">
        <v>43.3</v>
      </c>
      <c r="E41" s="42">
        <v>7.6</v>
      </c>
      <c r="F41" s="42">
        <v>8.9</v>
      </c>
      <c r="H41" s="45" t="s">
        <v>36</v>
      </c>
      <c r="I41" s="18">
        <f t="shared" si="3"/>
        <v>67616.215965577299</v>
      </c>
      <c r="J41" s="18">
        <f t="shared" si="3"/>
        <v>31358.925184509786</v>
      </c>
      <c r="K41" s="18">
        <f t="shared" si="3"/>
        <v>28598.846273611311</v>
      </c>
      <c r="L41" s="18">
        <f t="shared" si="4"/>
        <v>2760.0789108984754</v>
      </c>
      <c r="M41" s="18">
        <f t="shared" si="4"/>
        <v>3037.3778661594101</v>
      </c>
      <c r="N41" s="18">
        <f t="shared" si="4"/>
        <v>2144.4323201001948</v>
      </c>
      <c r="O41" s="18">
        <f t="shared" si="4"/>
        <v>892.94554605921542</v>
      </c>
      <c r="HT41" s="34">
        <v>0</v>
      </c>
      <c r="HU41">
        <f t="shared" si="0"/>
        <v>0</v>
      </c>
      <c r="HX41" s="34">
        <v>0</v>
      </c>
    </row>
    <row r="42" spans="1:232" x14ac:dyDescent="0.25">
      <c r="A42" s="28"/>
      <c r="B42" s="35" t="s">
        <v>10</v>
      </c>
      <c r="C42" s="42">
        <v>46.2</v>
      </c>
      <c r="D42" s="42">
        <v>42.8</v>
      </c>
      <c r="E42" s="42">
        <v>7.2</v>
      </c>
      <c r="F42" s="42">
        <v>9.4</v>
      </c>
      <c r="H42" s="44" t="s">
        <v>37</v>
      </c>
      <c r="I42" s="18">
        <f t="shared" si="3"/>
        <v>67820.174890331618</v>
      </c>
      <c r="J42" s="18">
        <f t="shared" si="3"/>
        <v>31205.173651307239</v>
      </c>
      <c r="K42" s="18">
        <f t="shared" si="3"/>
        <v>28353.888054816627</v>
      </c>
      <c r="L42" s="18">
        <f t="shared" si="4"/>
        <v>2851.2855964906112</v>
      </c>
      <c r="M42" s="18">
        <f t="shared" si="4"/>
        <v>3475.9236870385671</v>
      </c>
      <c r="N42" s="18">
        <f t="shared" si="4"/>
        <v>2435.7899257558865</v>
      </c>
      <c r="O42" s="18">
        <f t="shared" si="4"/>
        <v>1040.133761282681</v>
      </c>
      <c r="HT42" s="34">
        <v>0</v>
      </c>
      <c r="HU42">
        <f t="shared" si="0"/>
        <v>0</v>
      </c>
      <c r="HX42" s="34">
        <v>0</v>
      </c>
    </row>
    <row r="43" spans="1:232" x14ac:dyDescent="0.25">
      <c r="A43" s="28">
        <v>2012</v>
      </c>
      <c r="B43" s="35" t="s">
        <v>7</v>
      </c>
      <c r="C43" s="42">
        <v>45.5</v>
      </c>
      <c r="D43" s="42">
        <v>42.3</v>
      </c>
      <c r="E43" s="42">
        <v>7.1</v>
      </c>
      <c r="F43" s="42">
        <v>7.4</v>
      </c>
      <c r="H43" s="45" t="s">
        <v>38</v>
      </c>
      <c r="I43" s="18">
        <f t="shared" si="3"/>
        <v>67999.377040227773</v>
      </c>
      <c r="J43" s="18">
        <f t="shared" si="3"/>
        <v>31502.934291062273</v>
      </c>
      <c r="K43" s="18">
        <f t="shared" si="3"/>
        <v>28778.620225774983</v>
      </c>
      <c r="L43" s="18">
        <f t="shared" si="4"/>
        <v>2724.3140652872898</v>
      </c>
      <c r="M43" s="18">
        <f t="shared" si="4"/>
        <v>3662.866989143663</v>
      </c>
      <c r="N43" s="18">
        <f t="shared" si="4"/>
        <v>2617.9780648671062</v>
      </c>
      <c r="O43" s="18">
        <f t="shared" si="4"/>
        <v>1044.8889242765567</v>
      </c>
      <c r="HT43" s="34">
        <v>431987</v>
      </c>
      <c r="HU43">
        <f t="shared" si="0"/>
        <v>431987</v>
      </c>
      <c r="HX43" s="34">
        <v>86766</v>
      </c>
    </row>
    <row r="44" spans="1:232" x14ac:dyDescent="0.25">
      <c r="A44" s="28"/>
      <c r="B44" s="35" t="s">
        <v>8</v>
      </c>
      <c r="C44" s="42">
        <v>46.1</v>
      </c>
      <c r="D44" s="42">
        <v>43</v>
      </c>
      <c r="E44" s="42">
        <v>6.7</v>
      </c>
      <c r="F44" s="42">
        <v>8.5</v>
      </c>
      <c r="K44" s="18"/>
      <c r="HT44" s="34">
        <v>0</v>
      </c>
      <c r="HU44">
        <f t="shared" si="0"/>
        <v>0</v>
      </c>
      <c r="HX44" s="34">
        <v>0</v>
      </c>
    </row>
    <row r="45" spans="1:232" x14ac:dyDescent="0.25">
      <c r="A45" s="28"/>
      <c r="B45" s="35" t="s">
        <v>9</v>
      </c>
      <c r="C45" s="42">
        <v>46.7</v>
      </c>
      <c r="D45" s="42">
        <v>43.4</v>
      </c>
      <c r="E45" s="42">
        <v>7.2</v>
      </c>
      <c r="F45" s="42">
        <v>8.8000000000000007</v>
      </c>
      <c r="I45" s="44" t="s">
        <v>35</v>
      </c>
      <c r="J45" s="20">
        <f>+J40/I40</f>
        <v>0.46103040285935198</v>
      </c>
      <c r="K45" s="20">
        <f>+K40/I40</f>
        <v>0.42862644879202588</v>
      </c>
      <c r="L45" s="20">
        <f>+L33/J33</f>
        <v>7.2242159463254796E-2</v>
      </c>
      <c r="M45" s="21">
        <f>+M40/J40</f>
        <v>0.10105571228267267</v>
      </c>
      <c r="N45" s="22">
        <f>+N33/M33</f>
        <v>0.70588235294117641</v>
      </c>
      <c r="O45" s="19">
        <f>+O33/M33</f>
        <v>0.29411764705882354</v>
      </c>
      <c r="HT45" s="34">
        <v>24971</v>
      </c>
      <c r="HU45">
        <f t="shared" si="0"/>
        <v>24971</v>
      </c>
      <c r="HX45" s="34">
        <v>2709</v>
      </c>
    </row>
    <row r="46" spans="1:232" x14ac:dyDescent="0.25">
      <c r="A46" s="28"/>
      <c r="B46" s="35" t="s">
        <v>10</v>
      </c>
      <c r="C46" s="42">
        <v>46.6</v>
      </c>
      <c r="D46" s="42">
        <v>43.2</v>
      </c>
      <c r="E46" s="42">
        <v>7.3</v>
      </c>
      <c r="F46" s="42">
        <v>8.4</v>
      </c>
      <c r="I46" s="45" t="s">
        <v>36</v>
      </c>
      <c r="J46" s="20">
        <f>+J41/I41</f>
        <v>0.46377817416571027</v>
      </c>
      <c r="K46" s="20">
        <f>+K41/I41</f>
        <v>0.42295839637300436</v>
      </c>
      <c r="L46" s="20">
        <f>+L34/J34</f>
        <v>9.1478502938447268E-2</v>
      </c>
      <c r="M46" s="21">
        <f>+M41/J41</f>
        <v>9.68584812230672E-2</v>
      </c>
      <c r="N46" s="22">
        <f>+N34/M34</f>
        <v>0.69460979462875205</v>
      </c>
      <c r="O46" s="19">
        <f>+O34/M34</f>
        <v>0.30539020537124795</v>
      </c>
      <c r="HT46" s="34"/>
      <c r="HU46" t="e">
        <f t="shared" si="0"/>
        <v>#DIV/0!</v>
      </c>
      <c r="HX46" s="34"/>
    </row>
    <row r="47" spans="1:232" x14ac:dyDescent="0.25">
      <c r="A47" s="28">
        <v>2011</v>
      </c>
      <c r="B47" s="35" t="s">
        <v>7</v>
      </c>
      <c r="C47" s="42">
        <v>45.8</v>
      </c>
      <c r="D47" s="42">
        <v>42.4</v>
      </c>
      <c r="E47" s="42">
        <v>7.4</v>
      </c>
      <c r="F47" s="42">
        <v>8.1999999999999993</v>
      </c>
      <c r="I47" s="44" t="s">
        <v>37</v>
      </c>
      <c r="J47" s="20">
        <f>+J42/I42</f>
        <v>0.46011638427307888</v>
      </c>
      <c r="K47" s="20">
        <f>+K42/I42</f>
        <v>0.41807453461549138</v>
      </c>
      <c r="L47" s="20">
        <f>+L35/J35</f>
        <v>9.6188184147193545E-2</v>
      </c>
      <c r="M47" s="21">
        <f>+M42/J42</f>
        <v>0.11138933966140434</v>
      </c>
      <c r="N47" s="22">
        <f>+N35/M35</f>
        <v>0.6875</v>
      </c>
      <c r="O47" s="19">
        <f>+O35/M35</f>
        <v>0.3125</v>
      </c>
      <c r="HT47" s="34">
        <v>73892</v>
      </c>
      <c r="HU47">
        <f t="shared" si="0"/>
        <v>73892</v>
      </c>
      <c r="HX47" s="34">
        <v>1539</v>
      </c>
    </row>
    <row r="48" spans="1:232" x14ac:dyDescent="0.25">
      <c r="A48" s="28"/>
      <c r="B48" s="35" t="s">
        <v>8</v>
      </c>
      <c r="C48" s="42">
        <v>45.8</v>
      </c>
      <c r="D48" s="42">
        <v>42.4</v>
      </c>
      <c r="E48" s="42">
        <v>7.3</v>
      </c>
      <c r="F48" s="42">
        <v>8.4</v>
      </c>
      <c r="I48" s="45" t="s">
        <v>38</v>
      </c>
      <c r="J48" s="20">
        <f>+J43/I43</f>
        <v>0.46328268966972214</v>
      </c>
      <c r="K48" s="20">
        <f>+K43/I43</f>
        <v>0.42321888050165268</v>
      </c>
      <c r="L48" s="20">
        <f>+L36/J36</f>
        <v>8.99153194765204E-2</v>
      </c>
      <c r="M48" s="21">
        <f>+M43/J43</f>
        <v>0.11627066086294248</v>
      </c>
      <c r="N48" s="22">
        <f>+N36/M36</f>
        <v>0.70147690305790511</v>
      </c>
      <c r="O48" s="19">
        <f>+O36/M36</f>
        <v>0.29852309694209495</v>
      </c>
      <c r="HT48" s="34">
        <v>0</v>
      </c>
      <c r="HU48">
        <f t="shared" si="0"/>
        <v>0</v>
      </c>
      <c r="HX48" s="34">
        <v>0</v>
      </c>
    </row>
    <row r="49" spans="1:232" x14ac:dyDescent="0.25">
      <c r="A49" s="28"/>
      <c r="B49" s="35" t="s">
        <v>9</v>
      </c>
      <c r="C49" s="42">
        <v>45.9</v>
      </c>
      <c r="D49" s="42">
        <v>42.5</v>
      </c>
      <c r="E49" s="42">
        <v>7.5</v>
      </c>
      <c r="F49" s="42">
        <v>8.8000000000000007</v>
      </c>
      <c r="HT49" s="34">
        <v>469753</v>
      </c>
      <c r="HU49">
        <f t="shared" si="0"/>
        <v>469753</v>
      </c>
      <c r="HX49" s="34">
        <v>92425</v>
      </c>
    </row>
    <row r="50" spans="1:232" x14ac:dyDescent="0.25">
      <c r="A50" s="28"/>
      <c r="B50" s="35" t="s">
        <v>10</v>
      </c>
      <c r="C50" s="46">
        <v>46.1</v>
      </c>
      <c r="D50" s="46">
        <v>42.5</v>
      </c>
      <c r="E50" s="46">
        <v>7.9</v>
      </c>
      <c r="F50" s="46">
        <v>9.9</v>
      </c>
      <c r="HT50" s="34">
        <v>0</v>
      </c>
      <c r="HU50">
        <f t="shared" si="0"/>
        <v>0</v>
      </c>
      <c r="HX50" s="34">
        <v>0</v>
      </c>
    </row>
    <row r="51" spans="1:232" x14ac:dyDescent="0.25">
      <c r="A51" s="28">
        <v>2010</v>
      </c>
      <c r="B51" s="35" t="s">
        <v>7</v>
      </c>
      <c r="C51" s="46">
        <v>46</v>
      </c>
      <c r="D51" s="46">
        <v>42.2</v>
      </c>
      <c r="E51" s="46">
        <v>8.3000000000000007</v>
      </c>
      <c r="F51" s="46">
        <v>9.1999999999999993</v>
      </c>
      <c r="HT51" s="34">
        <v>2854</v>
      </c>
      <c r="HU51">
        <f t="shared" si="0"/>
        <v>2854</v>
      </c>
      <c r="HX51" s="34">
        <v>5</v>
      </c>
    </row>
    <row r="52" spans="1:232" x14ac:dyDescent="0.25">
      <c r="A52" s="28"/>
      <c r="B52" s="35" t="s">
        <v>8</v>
      </c>
      <c r="C52" s="46">
        <v>46.3</v>
      </c>
      <c r="D52" s="46">
        <v>42.4</v>
      </c>
      <c r="E52" s="46">
        <v>8.4</v>
      </c>
      <c r="F52" s="46">
        <v>10.3</v>
      </c>
      <c r="HT52" s="34">
        <v>0</v>
      </c>
      <c r="HU52">
        <f t="shared" si="0"/>
        <v>0</v>
      </c>
      <c r="HX52" s="34">
        <v>0</v>
      </c>
    </row>
    <row r="53" spans="1:232" x14ac:dyDescent="0.25">
      <c r="A53" s="28"/>
      <c r="B53" s="35" t="s">
        <v>9</v>
      </c>
      <c r="C53" s="46">
        <v>46.1</v>
      </c>
      <c r="D53" s="46">
        <v>41.9</v>
      </c>
      <c r="E53" s="46">
        <v>9.1</v>
      </c>
      <c r="F53" s="46">
        <v>10.5</v>
      </c>
      <c r="HT53" s="34">
        <v>1422851</v>
      </c>
      <c r="HU53">
        <f t="shared" si="0"/>
        <v>1422851</v>
      </c>
      <c r="HX53" s="34">
        <v>179944</v>
      </c>
    </row>
    <row r="54" spans="1:232" x14ac:dyDescent="0.25">
      <c r="A54" s="28"/>
      <c r="B54" s="35" t="s">
        <v>10</v>
      </c>
      <c r="C54" s="46">
        <v>45.9</v>
      </c>
      <c r="D54" s="46">
        <v>41.8</v>
      </c>
      <c r="E54" s="46">
        <v>8.8000000000000007</v>
      </c>
      <c r="F54" s="46">
        <v>10.6</v>
      </c>
      <c r="HT54" s="34">
        <v>14875</v>
      </c>
      <c r="HU54">
        <f t="shared" si="0"/>
        <v>14875</v>
      </c>
      <c r="HX54" s="34">
        <v>1633</v>
      </c>
    </row>
    <row r="55" spans="1:232" x14ac:dyDescent="0.25">
      <c r="A55" s="28">
        <v>2009</v>
      </c>
      <c r="B55" s="35" t="s">
        <v>7</v>
      </c>
      <c r="C55" s="46">
        <v>46.1</v>
      </c>
      <c r="D55" s="46">
        <v>42.3</v>
      </c>
      <c r="E55" s="46">
        <v>8.4</v>
      </c>
      <c r="F55" s="46">
        <v>9.1</v>
      </c>
      <c r="HT55" s="34">
        <v>1416190</v>
      </c>
      <c r="HU55">
        <f t="shared" si="0"/>
        <v>1416190</v>
      </c>
      <c r="HX55" s="34">
        <v>51812</v>
      </c>
    </row>
    <row r="56" spans="1:232" x14ac:dyDescent="0.25">
      <c r="A56" s="28"/>
      <c r="B56" s="35" t="s">
        <v>8</v>
      </c>
      <c r="C56" s="46">
        <v>46</v>
      </c>
      <c r="D56" s="46">
        <v>42.6</v>
      </c>
      <c r="E56" s="46">
        <v>7.3</v>
      </c>
      <c r="F56" s="46">
        <v>9.1</v>
      </c>
      <c r="HT56" s="34">
        <v>0</v>
      </c>
      <c r="HU56">
        <f t="shared" si="0"/>
        <v>0</v>
      </c>
      <c r="HX56" s="34">
        <v>0</v>
      </c>
    </row>
    <row r="57" spans="1:232" x14ac:dyDescent="0.25">
      <c r="A57" s="28"/>
      <c r="B57" s="35" t="s">
        <v>9</v>
      </c>
      <c r="C57" s="46">
        <v>45.7</v>
      </c>
      <c r="D57" s="46">
        <v>42.1</v>
      </c>
      <c r="E57" s="46">
        <v>7.8</v>
      </c>
      <c r="F57" s="46">
        <v>9.1999999999999993</v>
      </c>
      <c r="HT57" s="34">
        <v>286097</v>
      </c>
      <c r="HU57">
        <f t="shared" si="0"/>
        <v>286097</v>
      </c>
      <c r="HX57" s="34">
        <v>92644</v>
      </c>
    </row>
    <row r="58" spans="1:232" x14ac:dyDescent="0.25">
      <c r="A58" s="28"/>
      <c r="B58" s="35" t="s">
        <v>10</v>
      </c>
      <c r="C58" s="46">
        <v>45.9</v>
      </c>
      <c r="D58" s="46">
        <v>42.2</v>
      </c>
      <c r="E58" s="46">
        <v>8</v>
      </c>
      <c r="F58" s="46">
        <v>8.6</v>
      </c>
      <c r="HT58" s="34">
        <v>18036</v>
      </c>
      <c r="HU58">
        <f t="shared" si="0"/>
        <v>18036</v>
      </c>
      <c r="HX58" s="34">
        <v>2900</v>
      </c>
    </row>
    <row r="59" spans="1:232" x14ac:dyDescent="0.25">
      <c r="A59" s="28">
        <v>2008</v>
      </c>
      <c r="B59" s="35" t="s">
        <v>7</v>
      </c>
      <c r="C59" s="46">
        <v>45.9</v>
      </c>
      <c r="D59" s="46">
        <v>42</v>
      </c>
      <c r="E59" s="46">
        <v>8.4</v>
      </c>
      <c r="F59" s="46">
        <v>8.1999999999999993</v>
      </c>
      <c r="HT59" s="34">
        <v>0</v>
      </c>
      <c r="HU59">
        <f t="shared" si="0"/>
        <v>0</v>
      </c>
      <c r="HX59" s="34">
        <v>0</v>
      </c>
    </row>
    <row r="60" spans="1:232" x14ac:dyDescent="0.25">
      <c r="B60" s="35" t="s">
        <v>8</v>
      </c>
      <c r="C60" s="46">
        <v>45.6</v>
      </c>
      <c r="D60" s="46">
        <v>42.1</v>
      </c>
      <c r="E60" s="46">
        <v>7.5</v>
      </c>
      <c r="F60" s="46">
        <v>9.1</v>
      </c>
      <c r="HT60" s="34">
        <v>0</v>
      </c>
      <c r="HU60">
        <f t="shared" si="0"/>
        <v>0</v>
      </c>
      <c r="HX60" s="34">
        <v>0</v>
      </c>
    </row>
    <row r="61" spans="1:232" x14ac:dyDescent="0.25">
      <c r="B61" s="35" t="s">
        <v>9</v>
      </c>
      <c r="C61" s="46">
        <v>46.2</v>
      </c>
      <c r="D61" s="46">
        <v>42.4</v>
      </c>
      <c r="E61" s="46">
        <v>8.1</v>
      </c>
      <c r="F61" s="46">
        <v>7.4</v>
      </c>
      <c r="HT61" s="34">
        <v>0</v>
      </c>
      <c r="HU61">
        <f t="shared" si="0"/>
        <v>0</v>
      </c>
      <c r="HX61" s="34">
        <v>0</v>
      </c>
    </row>
    <row r="62" spans="1:232" x14ac:dyDescent="0.25">
      <c r="B62" s="35" t="s">
        <v>10</v>
      </c>
      <c r="C62" s="46">
        <v>46.3</v>
      </c>
      <c r="D62" s="46">
        <v>42.4</v>
      </c>
      <c r="E62" s="46">
        <v>8.5</v>
      </c>
      <c r="F62" s="46">
        <v>10</v>
      </c>
      <c r="HT62" s="34">
        <v>0</v>
      </c>
      <c r="HU62">
        <f t="shared" si="0"/>
        <v>0</v>
      </c>
      <c r="HX62" s="34">
        <v>0</v>
      </c>
    </row>
    <row r="63" spans="1:232" x14ac:dyDescent="0.25">
      <c r="A63" s="28">
        <v>2007</v>
      </c>
      <c r="B63" s="35" t="s">
        <v>7</v>
      </c>
      <c r="C63" s="46">
        <v>46.3</v>
      </c>
      <c r="D63" s="46">
        <v>41.7</v>
      </c>
      <c r="E63" s="46">
        <v>9.8000000000000007</v>
      </c>
      <c r="F63" s="46">
        <v>9.3000000000000007</v>
      </c>
      <c r="HT63" s="34">
        <v>585999</v>
      </c>
      <c r="HU63">
        <f t="shared" si="0"/>
        <v>585999</v>
      </c>
      <c r="HX63" s="34">
        <v>58924</v>
      </c>
    </row>
    <row r="64" spans="1:232" x14ac:dyDescent="0.25">
      <c r="B64" s="35" t="s">
        <v>8</v>
      </c>
      <c r="C64" s="46">
        <v>46.1</v>
      </c>
      <c r="D64" s="46">
        <v>42.1</v>
      </c>
      <c r="E64" s="46">
        <v>8.6999999999999993</v>
      </c>
      <c r="F64" s="46">
        <v>10.8</v>
      </c>
      <c r="HT64" s="34">
        <v>12691</v>
      </c>
      <c r="HU64">
        <f t="shared" si="0"/>
        <v>12691</v>
      </c>
      <c r="HX64" s="34">
        <v>2869</v>
      </c>
    </row>
    <row r="65" spans="1:232" x14ac:dyDescent="0.25">
      <c r="B65" s="35" t="s">
        <v>9</v>
      </c>
      <c r="C65" s="46">
        <v>46.3</v>
      </c>
      <c r="D65" s="46">
        <v>41.6</v>
      </c>
      <c r="E65" s="46">
        <v>10.199999999999999</v>
      </c>
      <c r="F65" s="46">
        <f>7.4+3.6</f>
        <v>11</v>
      </c>
      <c r="HT65" s="34">
        <v>2965</v>
      </c>
      <c r="HU65">
        <f t="shared" si="0"/>
        <v>2965</v>
      </c>
      <c r="HX65" s="34">
        <v>1</v>
      </c>
    </row>
    <row r="66" spans="1:232" x14ac:dyDescent="0.25">
      <c r="A66" s="28"/>
      <c r="B66" s="35" t="s">
        <v>10</v>
      </c>
      <c r="C66" s="46">
        <v>46.7</v>
      </c>
      <c r="D66" s="46">
        <v>41.8</v>
      </c>
      <c r="E66" s="46">
        <v>10.4</v>
      </c>
      <c r="F66" s="46">
        <v>12</v>
      </c>
      <c r="HT66" s="34">
        <v>0</v>
      </c>
      <c r="HU66">
        <f t="shared" si="0"/>
        <v>0</v>
      </c>
      <c r="HX66" s="34">
        <v>0</v>
      </c>
    </row>
    <row r="67" spans="1:232" x14ac:dyDescent="0.25">
      <c r="A67" s="28">
        <v>2006</v>
      </c>
      <c r="B67" s="35" t="s">
        <v>7</v>
      </c>
      <c r="C67" s="46">
        <v>46</v>
      </c>
      <c r="D67" s="46">
        <v>40.700000000000003</v>
      </c>
      <c r="E67" s="46">
        <v>11.4</v>
      </c>
      <c r="F67" s="46">
        <v>11</v>
      </c>
      <c r="HT67" s="34">
        <v>11842</v>
      </c>
      <c r="HU67">
        <f t="shared" si="0"/>
        <v>11842</v>
      </c>
      <c r="HX67" s="34">
        <v>1</v>
      </c>
    </row>
    <row r="68" spans="1:232" x14ac:dyDescent="0.25">
      <c r="B68" s="35" t="s">
        <v>8</v>
      </c>
      <c r="C68" s="46">
        <v>45.9</v>
      </c>
      <c r="D68" s="46">
        <v>41.3</v>
      </c>
      <c r="E68" s="46">
        <v>10.1</v>
      </c>
      <c r="F68" s="46">
        <v>11.9</v>
      </c>
      <c r="HT68" s="34">
        <v>513574</v>
      </c>
      <c r="HU68">
        <f t="shared" si="0"/>
        <v>513574</v>
      </c>
      <c r="HX68" s="34">
        <v>42</v>
      </c>
    </row>
    <row r="69" spans="1:232" x14ac:dyDescent="0.25">
      <c r="A69" s="28"/>
      <c r="B69" s="35" t="s">
        <v>9</v>
      </c>
      <c r="C69" s="46">
        <v>46.2</v>
      </c>
      <c r="D69" s="46">
        <v>41.1</v>
      </c>
      <c r="E69" s="46">
        <v>11.1</v>
      </c>
      <c r="F69" s="46">
        <v>13.1</v>
      </c>
      <c r="HT69" s="34">
        <v>57217</v>
      </c>
      <c r="HU69">
        <f t="shared" si="0"/>
        <v>57217</v>
      </c>
      <c r="HX69" s="34">
        <v>1</v>
      </c>
    </row>
    <row r="70" spans="1:232" x14ac:dyDescent="0.25">
      <c r="A70" s="28"/>
      <c r="B70" s="35" t="s">
        <v>10</v>
      </c>
      <c r="C70" s="46">
        <v>45.5746140651801</v>
      </c>
      <c r="D70" s="46">
        <v>40.077186963979415</v>
      </c>
      <c r="E70" s="46">
        <v>12.062476477229959</v>
      </c>
      <c r="F70" s="46">
        <v>12.7</v>
      </c>
      <c r="HT70" s="34">
        <v>2309</v>
      </c>
      <c r="HU70">
        <f t="shared" si="0"/>
        <v>2309</v>
      </c>
      <c r="HX70" s="34">
        <v>4</v>
      </c>
    </row>
    <row r="71" spans="1:232" x14ac:dyDescent="0.25">
      <c r="A71" s="28">
        <v>2005</v>
      </c>
      <c r="B71" s="35" t="s">
        <v>7</v>
      </c>
      <c r="C71" s="46">
        <v>45.2</v>
      </c>
      <c r="D71" s="46">
        <v>39.4</v>
      </c>
      <c r="E71" s="46">
        <v>13</v>
      </c>
      <c r="F71" s="46">
        <v>12.7</v>
      </c>
      <c r="HT71" s="47">
        <v>8913258</v>
      </c>
      <c r="HU71" s="30">
        <f t="shared" si="0"/>
        <v>8913258</v>
      </c>
      <c r="HX71" s="47">
        <v>936730</v>
      </c>
    </row>
    <row r="72" spans="1:232" x14ac:dyDescent="0.25">
      <c r="B72" s="35" t="s">
        <v>8</v>
      </c>
      <c r="C72" s="46">
        <v>45.90765554322779</v>
      </c>
      <c r="D72" s="46">
        <v>40.364427754544678</v>
      </c>
      <c r="E72" s="46">
        <v>12.074735080870051</v>
      </c>
      <c r="F72" s="46">
        <v>14.2</v>
      </c>
    </row>
    <row r="73" spans="1:232" x14ac:dyDescent="0.25">
      <c r="A73" s="28"/>
      <c r="B73" s="35" t="s">
        <v>9</v>
      </c>
      <c r="C73" s="46">
        <v>46.19795455517994</v>
      </c>
      <c r="D73" s="46">
        <v>40.100132654371173</v>
      </c>
      <c r="E73" s="46">
        <v>13.199333086328268</v>
      </c>
      <c r="F73" s="46">
        <v>15.2</v>
      </c>
    </row>
    <row r="74" spans="1:232" x14ac:dyDescent="0.25">
      <c r="A74" s="28"/>
      <c r="B74" s="35" t="s">
        <v>10</v>
      </c>
      <c r="C74" s="46">
        <v>46.249892731485453</v>
      </c>
      <c r="D74" s="46">
        <v>39.419033725220977</v>
      </c>
      <c r="E74" s="46">
        <v>14.769459133500323</v>
      </c>
      <c r="F74" s="46">
        <v>15.2</v>
      </c>
    </row>
    <row r="75" spans="1:232" x14ac:dyDescent="0.25">
      <c r="A75" s="28">
        <v>2004</v>
      </c>
      <c r="B75" s="35" t="s">
        <v>7</v>
      </c>
      <c r="C75" s="46">
        <v>45.445940713333044</v>
      </c>
      <c r="D75" s="46">
        <v>38.897732650690529</v>
      </c>
      <c r="E75" s="46">
        <v>14.399318375461517</v>
      </c>
      <c r="F75" s="46">
        <v>15.7</v>
      </c>
    </row>
    <row r="76" spans="1:232" x14ac:dyDescent="0.25">
      <c r="B76" s="35" t="s">
        <v>8</v>
      </c>
      <c r="C76" s="46">
        <v>45.732654470141526</v>
      </c>
      <c r="D76" s="46">
        <v>39.092164307904731</v>
      </c>
      <c r="E76" s="46">
        <v>14.520237758279084</v>
      </c>
      <c r="F76" s="46">
        <v>16.3</v>
      </c>
    </row>
    <row r="77" spans="1:232" x14ac:dyDescent="0.25">
      <c r="A77" s="26"/>
      <c r="B77" s="35" t="s">
        <v>9</v>
      </c>
      <c r="C77" s="46">
        <v>45.662614113269591</v>
      </c>
      <c r="D77" s="46">
        <v>38.207934928395275</v>
      </c>
      <c r="E77" s="46">
        <v>16.335038847830209</v>
      </c>
      <c r="F77" s="46">
        <v>16.600000000000001</v>
      </c>
    </row>
    <row r="78" spans="1:232" x14ac:dyDescent="0.25">
      <c r="A78" s="26"/>
      <c r="B78" s="35" t="s">
        <v>10</v>
      </c>
      <c r="C78" s="46">
        <v>45.566818644592978</v>
      </c>
      <c r="D78" s="46">
        <v>37.44854145456155</v>
      </c>
      <c r="E78" s="46">
        <v>16.3</v>
      </c>
      <c r="F78" s="46">
        <v>17.8</v>
      </c>
    </row>
    <row r="79" spans="1:232" x14ac:dyDescent="0.25">
      <c r="A79" s="28">
        <v>2003</v>
      </c>
      <c r="B79" s="35" t="s">
        <v>7</v>
      </c>
      <c r="C79" s="46">
        <v>45.59136978554961</v>
      </c>
      <c r="D79" s="46">
        <v>36.273870111792597</v>
      </c>
      <c r="E79" s="46">
        <v>20.43698120408358</v>
      </c>
      <c r="F79" s="46">
        <v>17.7</v>
      </c>
    </row>
    <row r="80" spans="1:232" x14ac:dyDescent="0.25">
      <c r="A80" s="26"/>
      <c r="B80" s="51"/>
      <c r="C80" s="35"/>
      <c r="D80" s="35"/>
      <c r="E80" s="48"/>
      <c r="F80" s="48"/>
    </row>
    <row r="81" spans="1:6" x14ac:dyDescent="0.25">
      <c r="A81" s="28" t="s">
        <v>11</v>
      </c>
      <c r="B81" s="51"/>
      <c r="C81" s="35"/>
      <c r="D81" s="35"/>
      <c r="E81" s="48"/>
      <c r="F81" s="48"/>
    </row>
    <row r="82" spans="1:6" x14ac:dyDescent="0.25">
      <c r="A82" s="28">
        <v>2003</v>
      </c>
      <c r="B82" s="49" t="s">
        <v>12</v>
      </c>
      <c r="C82" s="46">
        <v>42.8</v>
      </c>
      <c r="D82" s="46">
        <v>36.200000000000003</v>
      </c>
      <c r="E82" s="46">
        <v>15.6</v>
      </c>
      <c r="F82" s="46">
        <v>18.8</v>
      </c>
    </row>
    <row r="83" spans="1:6" x14ac:dyDescent="0.25">
      <c r="A83" s="28"/>
      <c r="B83" s="49" t="s">
        <v>13</v>
      </c>
      <c r="C83" s="46">
        <v>42.9</v>
      </c>
      <c r="D83" s="46">
        <v>35.299999999999997</v>
      </c>
      <c r="E83" s="46">
        <v>17.8</v>
      </c>
      <c r="F83" s="46">
        <v>19.899999999999999</v>
      </c>
    </row>
    <row r="84" spans="1:6" x14ac:dyDescent="0.25">
      <c r="A84" s="28">
        <v>2002</v>
      </c>
      <c r="B84" s="49" t="s">
        <v>12</v>
      </c>
      <c r="C84" s="46">
        <v>41.8</v>
      </c>
      <c r="D84" s="46">
        <v>32.799999999999997</v>
      </c>
      <c r="E84" s="46">
        <v>21.5</v>
      </c>
      <c r="F84" s="46">
        <v>18.600000000000001</v>
      </c>
    </row>
    <row r="85" spans="1:6" x14ac:dyDescent="0.25">
      <c r="A85" s="28"/>
      <c r="B85" s="49" t="s">
        <v>13</v>
      </c>
      <c r="C85" s="46">
        <v>42.2</v>
      </c>
      <c r="D85" s="46">
        <v>34.5</v>
      </c>
      <c r="E85" s="46">
        <v>18.3</v>
      </c>
      <c r="F85" s="46">
        <v>16.3</v>
      </c>
    </row>
    <row r="86" spans="1:6" x14ac:dyDescent="0.25">
      <c r="A86" s="28">
        <v>2001</v>
      </c>
      <c r="B86" s="49" t="s">
        <v>12</v>
      </c>
      <c r="C86" s="46">
        <v>42.8</v>
      </c>
      <c r="D86" s="46">
        <v>35.799999999999997</v>
      </c>
      <c r="E86" s="46">
        <v>16.399999999999999</v>
      </c>
      <c r="F86" s="46">
        <v>14.9</v>
      </c>
    </row>
    <row r="87" spans="1:6" x14ac:dyDescent="0.25">
      <c r="A87" s="28"/>
      <c r="B87" s="49" t="s">
        <v>13</v>
      </c>
      <c r="C87" s="46">
        <v>42.7</v>
      </c>
      <c r="D87" s="46">
        <v>36.5</v>
      </c>
      <c r="E87" s="46">
        <v>14.7</v>
      </c>
      <c r="F87" s="46">
        <v>14.6</v>
      </c>
    </row>
    <row r="88" spans="1:6" x14ac:dyDescent="0.25">
      <c r="A88" s="28">
        <v>2000</v>
      </c>
      <c r="B88" s="49" t="s">
        <v>14</v>
      </c>
      <c r="C88" s="46">
        <v>42.4</v>
      </c>
      <c r="D88" s="46">
        <v>35.9</v>
      </c>
      <c r="E88" s="46">
        <v>15.4</v>
      </c>
      <c r="F88" s="46">
        <v>14.5</v>
      </c>
    </row>
    <row r="89" spans="1:6" x14ac:dyDescent="0.25">
      <c r="A89" s="28"/>
      <c r="B89" s="49" t="s">
        <v>13</v>
      </c>
      <c r="C89" s="46">
        <v>42.7</v>
      </c>
      <c r="D89" s="46">
        <v>36.799999999999997</v>
      </c>
      <c r="E89" s="46">
        <v>13.8</v>
      </c>
      <c r="F89" s="46">
        <v>14.3</v>
      </c>
    </row>
    <row r="90" spans="1:6" x14ac:dyDescent="0.25">
      <c r="A90" s="28"/>
      <c r="B90" s="49" t="s">
        <v>15</v>
      </c>
      <c r="C90" s="46">
        <v>42.3</v>
      </c>
      <c r="D90" s="46">
        <v>36.200000000000003</v>
      </c>
      <c r="E90" s="46">
        <v>14.5</v>
      </c>
      <c r="F90" s="46">
        <v>14.9</v>
      </c>
    </row>
    <row r="91" spans="1:6" x14ac:dyDescent="0.25">
      <c r="A91" s="28">
        <v>1999</v>
      </c>
      <c r="B91" s="49" t="s">
        <v>12</v>
      </c>
      <c r="C91" s="46">
        <v>42.8</v>
      </c>
      <c r="D91" s="46">
        <v>36.6</v>
      </c>
      <c r="E91" s="46">
        <v>14.5</v>
      </c>
      <c r="F91" s="46">
        <v>13.7</v>
      </c>
    </row>
    <row r="92" spans="1:6" x14ac:dyDescent="0.25">
      <c r="A92" s="28"/>
      <c r="B92" s="49" t="s">
        <v>13</v>
      </c>
      <c r="C92" s="46">
        <v>42.1</v>
      </c>
      <c r="D92" s="46">
        <v>36.9</v>
      </c>
      <c r="E92" s="46">
        <v>12.4</v>
      </c>
      <c r="F92" s="46">
        <v>13.6</v>
      </c>
    </row>
    <row r="93" spans="1:6" x14ac:dyDescent="0.25">
      <c r="A93" s="28"/>
      <c r="B93" s="49" t="s">
        <v>15</v>
      </c>
      <c r="C93" s="46">
        <v>42</v>
      </c>
      <c r="D93" s="46">
        <v>36.5</v>
      </c>
      <c r="E93" s="46">
        <v>13.2</v>
      </c>
      <c r="F93" s="46">
        <v>13.7</v>
      </c>
    </row>
    <row r="94" spans="1:6" x14ac:dyDescent="0.25">
      <c r="A94" s="28">
        <v>1998</v>
      </c>
      <c r="B94" s="49" t="s">
        <v>12</v>
      </c>
      <c r="C94" s="46">
        <v>42.4</v>
      </c>
      <c r="D94" s="46">
        <v>36.9</v>
      </c>
      <c r="E94" s="46">
        <v>13.2</v>
      </c>
      <c r="F94" s="46">
        <v>13.3</v>
      </c>
    </row>
    <row r="95" spans="1:6" x14ac:dyDescent="0.25">
      <c r="A95" s="28"/>
      <c r="B95" s="49" t="s">
        <v>13</v>
      </c>
      <c r="C95" s="46">
        <v>42.3</v>
      </c>
      <c r="D95" s="46">
        <v>36.5</v>
      </c>
      <c r="E95" s="46">
        <v>13.7</v>
      </c>
      <c r="F95" s="46">
        <v>13.1</v>
      </c>
    </row>
    <row r="96" spans="1:6" x14ac:dyDescent="0.25">
      <c r="A96" s="28">
        <v>1997</v>
      </c>
      <c r="B96" s="49" t="s">
        <v>12</v>
      </c>
      <c r="C96" s="46">
        <v>42.1</v>
      </c>
      <c r="D96" s="46">
        <v>35.299999999999997</v>
      </c>
      <c r="E96" s="46">
        <v>16.100000000000001</v>
      </c>
      <c r="F96" s="46">
        <v>13.2</v>
      </c>
    </row>
    <row r="97" spans="1:6" x14ac:dyDescent="0.25">
      <c r="A97" s="28"/>
      <c r="B97" s="49" t="s">
        <v>13</v>
      </c>
      <c r="C97" s="46">
        <v>41.9</v>
      </c>
      <c r="D97" s="46">
        <v>34.6</v>
      </c>
      <c r="E97" s="46">
        <v>17.3</v>
      </c>
      <c r="F97" s="46">
        <v>13.6</v>
      </c>
    </row>
    <row r="98" spans="1:6" x14ac:dyDescent="0.25">
      <c r="A98" s="28">
        <v>1996</v>
      </c>
      <c r="B98" s="49" t="s">
        <v>16</v>
      </c>
      <c r="C98" s="46">
        <v>41</v>
      </c>
      <c r="D98" s="46">
        <v>34</v>
      </c>
      <c r="E98" s="46">
        <v>17.100000000000001</v>
      </c>
      <c r="F98" s="46">
        <v>12.6</v>
      </c>
    </row>
    <row r="99" spans="1:6" x14ac:dyDescent="0.25">
      <c r="A99" s="28"/>
      <c r="B99" s="49" t="s">
        <v>13</v>
      </c>
      <c r="C99" s="46">
        <v>41.4</v>
      </c>
      <c r="D99" s="46">
        <v>34.5</v>
      </c>
      <c r="E99" s="46">
        <v>16.600000000000001</v>
      </c>
      <c r="F99" s="46">
        <v>12.5</v>
      </c>
    </row>
    <row r="100" spans="1:6" x14ac:dyDescent="0.25">
      <c r="A100" s="28">
        <v>1995</v>
      </c>
      <c r="B100" s="49" t="s">
        <v>12</v>
      </c>
      <c r="C100" s="46">
        <v>42.6</v>
      </c>
      <c r="D100" s="46">
        <v>34.799999999999997</v>
      </c>
      <c r="E100" s="46">
        <v>18.399999999999999</v>
      </c>
      <c r="F100" s="46">
        <v>11.3</v>
      </c>
    </row>
    <row r="101" spans="1:6" x14ac:dyDescent="0.25">
      <c r="A101" s="28"/>
      <c r="B101" s="49" t="s">
        <v>13</v>
      </c>
      <c r="C101" s="46">
        <v>40.799999999999997</v>
      </c>
      <c r="D101" s="46">
        <v>35.799999999999997</v>
      </c>
      <c r="E101" s="46">
        <v>12.2</v>
      </c>
      <c r="F101" s="46">
        <v>10.4</v>
      </c>
    </row>
    <row r="102" spans="1:6" x14ac:dyDescent="0.25">
      <c r="A102" s="28">
        <v>1994</v>
      </c>
      <c r="B102" s="49" t="s">
        <v>12</v>
      </c>
      <c r="C102" s="46">
        <v>41.1</v>
      </c>
      <c r="D102" s="46">
        <v>36.700000000000003</v>
      </c>
      <c r="E102" s="46">
        <v>10.7</v>
      </c>
      <c r="F102" s="46">
        <v>10.199999999999999</v>
      </c>
    </row>
    <row r="103" spans="1:6" x14ac:dyDescent="0.25">
      <c r="A103" s="28"/>
      <c r="B103" s="49" t="s">
        <v>13</v>
      </c>
      <c r="C103" s="46">
        <v>41</v>
      </c>
      <c r="D103" s="46">
        <v>37.1</v>
      </c>
      <c r="E103" s="46">
        <v>9.3000000000000007</v>
      </c>
      <c r="F103" s="46">
        <v>9.3000000000000007</v>
      </c>
    </row>
    <row r="104" spans="1:6" x14ac:dyDescent="0.25">
      <c r="A104" s="28">
        <v>1993</v>
      </c>
      <c r="B104" s="49" t="s">
        <v>12</v>
      </c>
      <c r="C104" s="46">
        <v>41.5</v>
      </c>
      <c r="D104" s="46">
        <v>37.4</v>
      </c>
      <c r="E104" s="46">
        <v>9.9</v>
      </c>
      <c r="F104" s="46">
        <v>8.8000000000000007</v>
      </c>
    </row>
    <row r="105" spans="1:6" x14ac:dyDescent="0.25">
      <c r="A105" s="28"/>
      <c r="B105" s="49" t="s">
        <v>13</v>
      </c>
      <c r="C105" s="46">
        <v>40.200000000000003</v>
      </c>
      <c r="D105" s="46">
        <v>37.4</v>
      </c>
      <c r="E105" s="46">
        <v>7</v>
      </c>
      <c r="F105" s="46">
        <v>8.1</v>
      </c>
    </row>
    <row r="106" spans="1:6" x14ac:dyDescent="0.25">
      <c r="A106" s="28">
        <v>1992</v>
      </c>
      <c r="B106" s="49" t="s">
        <v>12</v>
      </c>
      <c r="C106" s="46">
        <v>39.799999999999997</v>
      </c>
      <c r="D106" s="46">
        <v>37.1</v>
      </c>
      <c r="E106" s="46">
        <v>6.9</v>
      </c>
      <c r="F106" s="46">
        <v>8.3000000000000007</v>
      </c>
    </row>
    <row r="107" spans="1:6" x14ac:dyDescent="0.25">
      <c r="A107" s="28"/>
      <c r="B107" s="49" t="s">
        <v>13</v>
      </c>
      <c r="C107" s="46">
        <v>39.5</v>
      </c>
      <c r="D107" s="46">
        <v>37.1</v>
      </c>
      <c r="E107" s="46">
        <v>6</v>
      </c>
      <c r="F107" s="46">
        <v>7.9</v>
      </c>
    </row>
    <row r="108" spans="1:6" x14ac:dyDescent="0.25">
      <c r="A108" s="28">
        <v>1991</v>
      </c>
      <c r="B108" s="49" t="s">
        <v>12</v>
      </c>
      <c r="C108" s="46">
        <v>39.5</v>
      </c>
      <c r="D108" s="46">
        <v>36.799999999999997</v>
      </c>
      <c r="E108" s="46">
        <v>6.9</v>
      </c>
      <c r="F108" s="46">
        <v>8.6</v>
      </c>
    </row>
    <row r="109" spans="1:6" x14ac:dyDescent="0.25">
      <c r="A109" s="28"/>
      <c r="B109" s="49" t="s">
        <v>13</v>
      </c>
      <c r="C109" s="46">
        <v>39</v>
      </c>
      <c r="D109" s="46">
        <v>36.5</v>
      </c>
      <c r="E109" s="46">
        <v>6.3</v>
      </c>
      <c r="F109" s="46">
        <v>8.9</v>
      </c>
    </row>
    <row r="110" spans="1:6" x14ac:dyDescent="0.25">
      <c r="A110" s="28">
        <v>1990</v>
      </c>
      <c r="B110" s="49" t="s">
        <v>12</v>
      </c>
      <c r="C110" s="46">
        <v>39.1</v>
      </c>
      <c r="D110" s="46">
        <v>35.700000000000003</v>
      </c>
      <c r="E110" s="46">
        <v>8.6</v>
      </c>
      <c r="F110" s="46">
        <v>9.3000000000000007</v>
      </c>
    </row>
    <row r="111" spans="1:6" x14ac:dyDescent="0.25">
      <c r="A111" s="28"/>
      <c r="B111" s="49" t="s">
        <v>13</v>
      </c>
      <c r="C111" s="46">
        <v>39.299999999999997</v>
      </c>
      <c r="D111" s="46">
        <v>36.5</v>
      </c>
      <c r="E111" s="46">
        <v>7.1</v>
      </c>
      <c r="F111" s="46">
        <v>8.6</v>
      </c>
    </row>
    <row r="112" spans="1:6" x14ac:dyDescent="0.25">
      <c r="A112" s="28">
        <v>1989</v>
      </c>
      <c r="B112" s="49" t="s">
        <v>12</v>
      </c>
      <c r="C112" s="46">
        <v>40.200000000000003</v>
      </c>
      <c r="D112" s="46">
        <v>36.9</v>
      </c>
      <c r="E112" s="46">
        <v>8.1</v>
      </c>
      <c r="F112" s="46">
        <v>8.6</v>
      </c>
    </row>
    <row r="113" spans="1:6" x14ac:dyDescent="0.25">
      <c r="A113" s="28"/>
      <c r="B113" s="49" t="s">
        <v>13</v>
      </c>
      <c r="C113" s="46">
        <v>39.4</v>
      </c>
      <c r="D113" s="46">
        <v>37</v>
      </c>
      <c r="E113" s="46">
        <v>6.1</v>
      </c>
      <c r="F113" s="46">
        <v>8</v>
      </c>
    </row>
    <row r="114" spans="1:6" x14ac:dyDescent="0.25">
      <c r="A114" s="28">
        <v>1988</v>
      </c>
      <c r="B114" s="49" t="s">
        <v>12</v>
      </c>
      <c r="C114" s="46">
        <v>38.700000000000003</v>
      </c>
      <c r="D114" s="46">
        <v>36.200000000000003</v>
      </c>
      <c r="E114" s="46">
        <v>6.5</v>
      </c>
      <c r="F114" s="46">
        <v>8.9</v>
      </c>
    </row>
    <row r="115" spans="1:6" x14ac:dyDescent="0.25">
      <c r="A115" s="28"/>
      <c r="B115" s="49" t="s">
        <v>13</v>
      </c>
      <c r="C115" s="46">
        <v>38.9</v>
      </c>
      <c r="D115" s="46">
        <v>36.1</v>
      </c>
      <c r="E115" s="46">
        <v>5.7</v>
      </c>
      <c r="F115" s="46">
        <v>8.5</v>
      </c>
    </row>
    <row r="116" spans="1:6" x14ac:dyDescent="0.25">
      <c r="A116" s="28">
        <v>1987</v>
      </c>
      <c r="B116" s="49" t="s">
        <v>17</v>
      </c>
      <c r="C116" s="46">
        <v>39.5</v>
      </c>
      <c r="D116" s="46">
        <v>37.1</v>
      </c>
      <c r="E116" s="46">
        <v>6</v>
      </c>
      <c r="F116" s="46">
        <v>8.1999999999999993</v>
      </c>
    </row>
    <row r="117" spans="1:6" x14ac:dyDescent="0.25">
      <c r="A117" s="28"/>
      <c r="B117" s="49" t="s">
        <v>18</v>
      </c>
      <c r="C117" s="46">
        <v>38.700000000000003</v>
      </c>
      <c r="D117" s="46">
        <v>36.700000000000003</v>
      </c>
      <c r="E117" s="46">
        <v>5.2</v>
      </c>
      <c r="F117" s="46">
        <v>7.4</v>
      </c>
    </row>
    <row r="118" spans="1:6" x14ac:dyDescent="0.25">
      <c r="A118" s="28">
        <v>1986</v>
      </c>
      <c r="B118" s="49" t="s">
        <v>12</v>
      </c>
      <c r="C118" s="46">
        <v>38.6</v>
      </c>
      <c r="D118" s="46">
        <v>36.299999999999997</v>
      </c>
      <c r="E118" s="46">
        <v>5.9</v>
      </c>
      <c r="F118" s="46">
        <v>7.7</v>
      </c>
    </row>
    <row r="119" spans="1:6" x14ac:dyDescent="0.25">
      <c r="A119" s="28"/>
      <c r="B119" s="49" t="s">
        <v>18</v>
      </c>
      <c r="C119" s="46">
        <v>38.200000000000003</v>
      </c>
      <c r="D119" s="46">
        <v>35.9</v>
      </c>
      <c r="E119" s="46">
        <v>5.9</v>
      </c>
      <c r="F119" s="46">
        <v>7.1</v>
      </c>
    </row>
    <row r="120" spans="1:6" x14ac:dyDescent="0.25">
      <c r="A120" s="28">
        <v>1985</v>
      </c>
      <c r="B120" s="49" t="s">
        <v>12</v>
      </c>
      <c r="C120" s="46">
        <v>37.9</v>
      </c>
      <c r="D120" s="46">
        <v>35.5</v>
      </c>
      <c r="E120" s="46">
        <v>6.3</v>
      </c>
      <c r="F120" s="46">
        <v>7.5</v>
      </c>
    </row>
    <row r="121" spans="1:6" x14ac:dyDescent="0.25">
      <c r="A121" s="28"/>
      <c r="B121" s="49" t="s">
        <v>13</v>
      </c>
      <c r="C121" s="46">
        <v>37.9</v>
      </c>
      <c r="D121" s="46">
        <v>36.200000000000003</v>
      </c>
      <c r="E121" s="46">
        <v>4.4000000000000004</v>
      </c>
      <c r="F121" s="46">
        <v>5.9</v>
      </c>
    </row>
    <row r="122" spans="1:6" x14ac:dyDescent="0.25">
      <c r="A122" s="28">
        <v>1984</v>
      </c>
      <c r="B122" s="49" t="s">
        <v>17</v>
      </c>
      <c r="C122" s="46">
        <v>37.799999999999997</v>
      </c>
      <c r="D122" s="46">
        <v>36</v>
      </c>
      <c r="E122" s="46">
        <v>4.7</v>
      </c>
      <c r="F122" s="46">
        <v>5.4</v>
      </c>
    </row>
    <row r="123" spans="1:6" x14ac:dyDescent="0.25">
      <c r="A123" s="28"/>
      <c r="B123" s="49" t="s">
        <v>13</v>
      </c>
      <c r="C123" s="46">
        <v>37.299999999999997</v>
      </c>
      <c r="D123" s="46">
        <v>35.799999999999997</v>
      </c>
      <c r="E123" s="46">
        <v>3.9</v>
      </c>
      <c r="F123" s="46">
        <v>5.9</v>
      </c>
    </row>
    <row r="124" spans="1:6" x14ac:dyDescent="0.25">
      <c r="A124" s="28">
        <v>1983</v>
      </c>
      <c r="B124" s="49" t="s">
        <v>17</v>
      </c>
      <c r="C124" s="46">
        <v>37.4</v>
      </c>
      <c r="D124" s="46">
        <v>35.299999999999997</v>
      </c>
      <c r="E124" s="46">
        <v>5.5</v>
      </c>
      <c r="F124" s="46">
        <v>5.9</v>
      </c>
    </row>
    <row r="125" spans="1:6" x14ac:dyDescent="0.25">
      <c r="A125" s="28"/>
      <c r="B125" s="49" t="s">
        <v>13</v>
      </c>
      <c r="C125" s="46">
        <v>38.5</v>
      </c>
      <c r="D125" s="46">
        <v>36.729999999999997</v>
      </c>
      <c r="E125" s="46">
        <v>4.5999999999999996</v>
      </c>
      <c r="F125" s="46">
        <v>6.4</v>
      </c>
    </row>
    <row r="126" spans="1:6" x14ac:dyDescent="0.25">
      <c r="A126" s="28">
        <v>1982</v>
      </c>
      <c r="B126" s="49" t="s">
        <v>17</v>
      </c>
      <c r="C126" s="46">
        <v>38.200000000000003</v>
      </c>
      <c r="D126" s="46">
        <v>35.909999999999997</v>
      </c>
      <c r="E126" s="46">
        <v>6</v>
      </c>
      <c r="F126" s="46">
        <v>6.7</v>
      </c>
    </row>
    <row r="127" spans="1:6" x14ac:dyDescent="0.25">
      <c r="A127" s="26"/>
      <c r="B127" s="51"/>
      <c r="C127" s="51"/>
      <c r="D127" s="51"/>
      <c r="E127" s="51"/>
      <c r="F127" s="51"/>
    </row>
    <row r="128" spans="1:6" x14ac:dyDescent="0.25">
      <c r="A128" s="30" t="s">
        <v>19</v>
      </c>
      <c r="B128" s="26"/>
      <c r="C128" s="50"/>
      <c r="D128" s="50"/>
      <c r="E128" s="50"/>
      <c r="F128" s="50"/>
    </row>
  </sheetData>
  <sheetProtection selectLockedCells="1" selectUnlockedCells="1"/>
  <mergeCells count="23">
    <mergeCell ref="M31:M32"/>
    <mergeCell ref="N31:N32"/>
    <mergeCell ref="O31:O32"/>
    <mergeCell ref="I38:I39"/>
    <mergeCell ref="J38:J39"/>
    <mergeCell ref="K38:K39"/>
    <mergeCell ref="L38:L39"/>
    <mergeCell ref="M38:M39"/>
    <mergeCell ref="I15:I17"/>
    <mergeCell ref="J15:P15"/>
    <mergeCell ref="J16:J17"/>
    <mergeCell ref="K16:K17"/>
    <mergeCell ref="L16:L17"/>
    <mergeCell ref="M16:M17"/>
    <mergeCell ref="N16:N17"/>
    <mergeCell ref="O16:O17"/>
    <mergeCell ref="P16:P17"/>
    <mergeCell ref="I30:L30"/>
    <mergeCell ref="I31:I32"/>
    <mergeCell ref="J31:J32"/>
    <mergeCell ref="K31:K32"/>
    <mergeCell ref="A5:B5"/>
    <mergeCell ref="L31:L3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2.1.1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2014-11-20T23:09:01Z</dcterms:created>
  <dcterms:modified xsi:type="dcterms:W3CDTF">2021-10-17T19:53:00Z</dcterms:modified>
</cp:coreProperties>
</file>